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f6b218bb3071006f/Documents/Comissões UNEMAT/Classe D/Para reorganização/"/>
    </mc:Choice>
  </mc:AlternateContent>
  <xr:revisionPtr revIDLastSave="385" documentId="8_{09FE8CB2-6390-45EC-941A-F5118441F86C}" xr6:coauthVersionLast="47" xr6:coauthVersionMax="47" xr10:uidLastSave="{99C3E819-E87A-4A5C-8038-8F63F88D4F84}"/>
  <bookViews>
    <workbookView xWindow="-120" yWindow="-120" windowWidth="20730" windowHeight="11040" tabRatio="990" xr2:uid="{CF0B010B-0B52-4243-954C-9C657329042F}"/>
  </bookViews>
  <sheets>
    <sheet name="Barema - Classes D e E" sheetId="1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0" i="19" l="1"/>
  <c r="I189" i="19"/>
  <c r="I188" i="19"/>
  <c r="I187" i="19"/>
  <c r="I186" i="19"/>
  <c r="I185" i="19"/>
  <c r="I184" i="19"/>
  <c r="I183" i="19"/>
  <c r="I182" i="19"/>
  <c r="I181" i="19"/>
  <c r="I180" i="19"/>
  <c r="I179" i="19"/>
  <c r="I178" i="19"/>
  <c r="I177" i="19"/>
  <c r="I176" i="19"/>
  <c r="I175" i="19"/>
  <c r="I174" i="19"/>
  <c r="I173" i="19"/>
  <c r="I172" i="19"/>
  <c r="I171" i="19"/>
  <c r="I170" i="19"/>
  <c r="I169" i="19"/>
  <c r="I168" i="19"/>
  <c r="I167" i="19"/>
  <c r="I166" i="19"/>
  <c r="I162" i="19"/>
  <c r="I159" i="19"/>
  <c r="I158" i="19"/>
  <c r="I155" i="19"/>
  <c r="I154" i="19"/>
  <c r="I151" i="19"/>
  <c r="I150" i="19"/>
  <c r="I149" i="19"/>
  <c r="I148" i="19"/>
  <c r="I147" i="19"/>
  <c r="I144" i="19"/>
  <c r="I143" i="19"/>
  <c r="I140" i="19"/>
  <c r="I139" i="19"/>
  <c r="I138" i="19"/>
  <c r="I137" i="19"/>
  <c r="I136" i="19"/>
  <c r="I133" i="19"/>
  <c r="I132" i="19"/>
  <c r="I131" i="19"/>
  <c r="I130" i="19"/>
  <c r="I129" i="19"/>
  <c r="I128" i="19"/>
  <c r="I124" i="19"/>
  <c r="I123" i="19"/>
  <c r="I122" i="19"/>
  <c r="I121" i="19"/>
  <c r="I120" i="19"/>
  <c r="I119" i="19"/>
  <c r="I118" i="19"/>
  <c r="I117" i="19"/>
  <c r="I116" i="19"/>
  <c r="I115" i="19"/>
  <c r="I114" i="19"/>
  <c r="I113" i="19"/>
  <c r="I112" i="19"/>
  <c r="I111" i="19"/>
  <c r="I108" i="19"/>
  <c r="I107" i="19"/>
  <c r="I106" i="19"/>
  <c r="I105" i="19"/>
  <c r="I104" i="19"/>
  <c r="I103" i="19"/>
  <c r="I100" i="19"/>
  <c r="I99" i="19"/>
  <c r="I98" i="19"/>
  <c r="I97" i="19"/>
  <c r="I96" i="19"/>
  <c r="I93" i="19"/>
  <c r="I92" i="19"/>
  <c r="I91" i="19"/>
  <c r="I88" i="19"/>
  <c r="I87" i="19"/>
  <c r="I86" i="19"/>
  <c r="I85" i="19"/>
  <c r="I84" i="19"/>
  <c r="I83" i="19"/>
  <c r="I82" i="19"/>
  <c r="I81" i="19"/>
  <c r="I80" i="19"/>
  <c r="I79" i="19"/>
  <c r="I78" i="19"/>
  <c r="I77" i="19"/>
  <c r="I76" i="19"/>
  <c r="I75" i="19"/>
  <c r="I74" i="19"/>
  <c r="I73" i="19"/>
  <c r="I72" i="19"/>
  <c r="I71" i="19"/>
  <c r="I68" i="19"/>
  <c r="I67" i="19"/>
  <c r="I66" i="19"/>
  <c r="I65" i="19"/>
  <c r="I64" i="19"/>
  <c r="I63" i="19"/>
  <c r="I62" i="19"/>
  <c r="I61" i="19"/>
  <c r="I57" i="19"/>
  <c r="I56" i="19"/>
  <c r="I55" i="19"/>
  <c r="I52" i="19"/>
  <c r="I51" i="19"/>
  <c r="I50" i="19"/>
  <c r="I49" i="19"/>
  <c r="I48" i="19"/>
  <c r="I47" i="19"/>
  <c r="I44" i="19"/>
  <c r="I43" i="19"/>
  <c r="I42" i="19"/>
  <c r="I39" i="19"/>
  <c r="I36" i="19"/>
  <c r="I35" i="19"/>
  <c r="I34" i="19"/>
  <c r="F31" i="19"/>
  <c r="I31" i="19" s="1"/>
  <c r="F30" i="19"/>
  <c r="I30" i="19" s="1"/>
  <c r="F29" i="19"/>
  <c r="I29" i="19" s="1"/>
  <c r="F28" i="19"/>
  <c r="I28" i="19" s="1"/>
  <c r="F27" i="19"/>
  <c r="G27" i="19" s="1"/>
  <c r="F26" i="19"/>
  <c r="I26" i="19" s="1"/>
  <c r="F25" i="19"/>
  <c r="I25" i="19" s="1"/>
  <c r="F24" i="19"/>
  <c r="G24" i="19" s="1"/>
  <c r="F23" i="19"/>
  <c r="I23" i="19" s="1"/>
  <c r="F22" i="19"/>
  <c r="I22" i="19" s="1"/>
  <c r="F21" i="19"/>
  <c r="G21" i="19" s="1"/>
  <c r="F20" i="19"/>
  <c r="G20" i="19" s="1"/>
  <c r="F19" i="19"/>
  <c r="G19" i="19" s="1"/>
  <c r="F18" i="19"/>
  <c r="G18" i="19" s="1"/>
  <c r="F17" i="19"/>
  <c r="I17" i="19" s="1"/>
  <c r="F16" i="19"/>
  <c r="I16" i="19" s="1"/>
  <c r="F15" i="19"/>
  <c r="I15" i="19" s="1"/>
  <c r="F14" i="19"/>
  <c r="I14" i="19" s="1"/>
  <c r="F13" i="19"/>
  <c r="I13" i="19" s="1"/>
  <c r="F12" i="19"/>
  <c r="I12" i="19" s="1"/>
  <c r="F11" i="19"/>
  <c r="I11" i="19" s="1"/>
  <c r="F10" i="19"/>
  <c r="I10" i="19" s="1"/>
  <c r="F9" i="19"/>
  <c r="I9" i="19" s="1"/>
  <c r="F8" i="19"/>
  <c r="I8" i="19" s="1"/>
  <c r="I163" i="19" l="1"/>
  <c r="I191" i="19"/>
  <c r="G25" i="19"/>
  <c r="G28" i="19"/>
  <c r="I20" i="19"/>
  <c r="G17" i="19"/>
  <c r="G12" i="19"/>
  <c r="I125" i="19"/>
  <c r="G9" i="19"/>
  <c r="G15" i="19"/>
  <c r="G23" i="19"/>
  <c r="G31" i="19"/>
  <c r="G10" i="19"/>
  <c r="G26" i="19"/>
  <c r="G13" i="19"/>
  <c r="I18" i="19"/>
  <c r="G29" i="19"/>
  <c r="G8" i="19"/>
  <c r="G16" i="19"/>
  <c r="I21" i="19"/>
  <c r="G11" i="19"/>
  <c r="I24" i="19"/>
  <c r="G14" i="19"/>
  <c r="I19" i="19"/>
  <c r="G22" i="19"/>
  <c r="I27" i="19"/>
  <c r="G30" i="19"/>
  <c r="I58" i="19" l="1"/>
  <c r="I192" i="19" s="1"/>
</calcChain>
</file>

<file path=xl/sharedStrings.xml><?xml version="1.0" encoding="utf-8"?>
<sst xmlns="http://schemas.openxmlformats.org/spreadsheetml/2006/main" count="426" uniqueCount="244">
  <si>
    <t>Dimensão</t>
  </si>
  <si>
    <t>Pontuação do docente</t>
  </si>
  <si>
    <t xml:space="preserve">Parâmetros </t>
  </si>
  <si>
    <t>Hs</t>
  </si>
  <si>
    <t xml:space="preserve">1. Ensino </t>
  </si>
  <si>
    <t xml:space="preserve">1  ponto para cada crédito (1 crédito = 15h) </t>
  </si>
  <si>
    <t>Parâmetro</t>
  </si>
  <si>
    <t xml:space="preserve">1 pontos para cada crédito (1 crédito = 15h) </t>
  </si>
  <si>
    <t>Descrição</t>
  </si>
  <si>
    <t>Nº</t>
  </si>
  <si>
    <t>15 pontos cada</t>
  </si>
  <si>
    <t>TCC - Pós-graduação Lato Sensu -</t>
  </si>
  <si>
    <t>Mestrado</t>
  </si>
  <si>
    <t>30 pontos cada</t>
  </si>
  <si>
    <t>Doutorado</t>
  </si>
  <si>
    <t>60 pontos cada</t>
  </si>
  <si>
    <t>2.2. Publicações</t>
  </si>
  <si>
    <t>Qualis</t>
  </si>
  <si>
    <t>A1</t>
  </si>
  <si>
    <t>A2</t>
  </si>
  <si>
    <t>A3</t>
  </si>
  <si>
    <t>A4</t>
  </si>
  <si>
    <t>B1</t>
  </si>
  <si>
    <t>B2</t>
  </si>
  <si>
    <t>B3</t>
  </si>
  <si>
    <t>B4</t>
  </si>
  <si>
    <t>C</t>
  </si>
  <si>
    <t>5 pontos cada</t>
  </si>
  <si>
    <t>20 pontos cada</t>
  </si>
  <si>
    <t>Tradução e revisão de livros</t>
  </si>
  <si>
    <t>Resumo expandido em anais de eventos</t>
  </si>
  <si>
    <t>1 ponto cada</t>
  </si>
  <si>
    <t>Prefácio de livro científico</t>
  </si>
  <si>
    <t>10 pontos cada</t>
  </si>
  <si>
    <t>20 pontos - pontua apenas em 1 grupo</t>
  </si>
  <si>
    <t>Patente concedida</t>
  </si>
  <si>
    <t>80 pontos cada</t>
  </si>
  <si>
    <t>Revisor de periódico indexado</t>
  </si>
  <si>
    <t>5 pontos por artigo revisado</t>
  </si>
  <si>
    <t>5 pontos por parecer</t>
  </si>
  <si>
    <t>Professor Bolsista de Produtividade Científica do CNPq</t>
  </si>
  <si>
    <t>80 pontos por concessão</t>
  </si>
  <si>
    <t>3. Extensão</t>
  </si>
  <si>
    <t>Assessoria/Consultoria a órgão público ou privado</t>
  </si>
  <si>
    <t>Representação técnica designada pela instituição</t>
  </si>
  <si>
    <t>Membro de conselho em órgão público representando a UNEMAT (Meses)</t>
  </si>
  <si>
    <t>0,5 ponto por mês</t>
  </si>
  <si>
    <t>Presidente de representação sindical de docentes (Meses)</t>
  </si>
  <si>
    <t xml:space="preserve"> 4 pontos por mês</t>
  </si>
  <si>
    <t xml:space="preserve">Participação em comissão de avaliação de cursos </t>
  </si>
  <si>
    <t>2 pontos por título</t>
  </si>
  <si>
    <t>Participação em banca de concurso para cargo efetivo de docente Educação Superior</t>
  </si>
  <si>
    <t>Participação em banca para professor substituto da Educação Superior</t>
  </si>
  <si>
    <t>Participação em banca de concurso para cargo efetivo de docente Educação Básica</t>
  </si>
  <si>
    <t>1 ponto por banca</t>
  </si>
  <si>
    <t>10 pontos por mês</t>
  </si>
  <si>
    <t>8 pontos por mês</t>
  </si>
  <si>
    <t>2 pontos por mês</t>
  </si>
  <si>
    <t>Coordenação de curso de graduação de oferta contínua</t>
  </si>
  <si>
    <t>Coordenação de curso de graduação de modalidades diferenciadas</t>
  </si>
  <si>
    <t>Membro de Conselho de Pós-Graduação Stricto Sensu</t>
  </si>
  <si>
    <t>0,25 pontos por mês</t>
  </si>
  <si>
    <t>Membro de Conselhos Superiores (CONCUR, CONSUNI e CONEPE)</t>
  </si>
  <si>
    <t>Membro de Câmara de Conselho Superior</t>
  </si>
  <si>
    <t>0,15 pontos por mês</t>
  </si>
  <si>
    <t>1 ponto por comissão</t>
  </si>
  <si>
    <t>TOTAL DIMENSÃO GESTÃO UNIVERSITÁRIA</t>
  </si>
  <si>
    <t>TOTAL GERAL</t>
  </si>
  <si>
    <t>25 pontos cada</t>
  </si>
  <si>
    <t>3.1 - Eventos e cursos</t>
  </si>
  <si>
    <t>Consultor  ou parecerista “ad hoc” em ações de extensão</t>
  </si>
  <si>
    <t>3.3 - Membro de comissões/Instituições</t>
  </si>
  <si>
    <t>3.6 -Projetos de Extensão</t>
  </si>
  <si>
    <t>3.7 - Outros</t>
  </si>
  <si>
    <t>1.1 Disciplinas ministradas (horas totais ministradas pelo docente) na Unemat</t>
  </si>
  <si>
    <t xml:space="preserve">Disciplina de graduação </t>
  </si>
  <si>
    <t xml:space="preserve">Disciplina de pós-graduação Lato Sensu </t>
  </si>
  <si>
    <t xml:space="preserve">Disciplina de pós-graduação Stricto Sensu </t>
  </si>
  <si>
    <t xml:space="preserve">1.2- Orientações concluídas </t>
  </si>
  <si>
    <t>Participação em projeto institucionalizado com Portaria,  Termo de Concessão ou documento equivalente.</t>
  </si>
  <si>
    <t>40 pontos cada</t>
  </si>
  <si>
    <t>Membro de Corpo Editorial de revista indexada (por Revista)</t>
  </si>
  <si>
    <t>10 pontos por banca</t>
  </si>
  <si>
    <t>Valor da Pontuação</t>
  </si>
  <si>
    <t xml:space="preserve">Valor </t>
  </si>
  <si>
    <t>Total</t>
  </si>
  <si>
    <t xml:space="preserve">2 pontos para cada crédito (1 crédito = 15h) </t>
  </si>
  <si>
    <t>TOTAL DA  DIMENSÃO ENSINO</t>
  </si>
  <si>
    <t>Iniciação (Científica, inovação )</t>
  </si>
  <si>
    <t>Supervisão de Pós-doutorado</t>
  </si>
  <si>
    <t>35 pontos cada</t>
  </si>
  <si>
    <t>3 pontos cada</t>
  </si>
  <si>
    <t>Exame de qualificação ou defesa de Mestrado</t>
  </si>
  <si>
    <t>Exame de qualificação ou defesa de doutorado</t>
  </si>
  <si>
    <t>TCC Pós-graduação lato sensu</t>
  </si>
  <si>
    <t xml:space="preserve">2.4. Projetos de Pesquisa; inovação </t>
  </si>
  <si>
    <t>Coordenador de projeto/programas institucionalizado com Portaria,  Termo de Concessão ou documento equivalente.</t>
  </si>
  <si>
    <t>Coordenação de rede de pesquisa, certificada: (CNPq, CAPES;  MCTIC; FAPEMAT ou equivalente)</t>
  </si>
  <si>
    <t>Consultor  ou parecerista “ad hoc” em ações de pesquisa</t>
  </si>
  <si>
    <t>TOTAL DA DIMENSÃO PESQUISA</t>
  </si>
  <si>
    <t>3.2 - Assessorias/Consultorias/ Representação institucional</t>
  </si>
  <si>
    <t>Parecer/Relatório/Laudo técnico para órgão público ou privado designado pela instituição</t>
  </si>
  <si>
    <t>10  pontos por designação</t>
  </si>
  <si>
    <t>Projetos de prestação de serviço institucionalizados</t>
  </si>
  <si>
    <t>Membro de comissão  em órgão público representando a UNEMAT (meses)</t>
  </si>
  <si>
    <t>2 pontos por banca</t>
  </si>
  <si>
    <t>TOTAL DA DIMENSÃO EXTENSÃO</t>
  </si>
  <si>
    <t>2  pontos por mês</t>
  </si>
  <si>
    <t>Gestor de contratos institucionais</t>
  </si>
  <si>
    <t>Fiscal de contratos institucionais</t>
  </si>
  <si>
    <t>1 ponto por mês</t>
  </si>
  <si>
    <t>Em projetos de Ensino/Monitoria</t>
  </si>
  <si>
    <t>Coorientação de TCC de graduação</t>
  </si>
  <si>
    <t xml:space="preserve">Orientação de TCC de  Graduação </t>
  </si>
  <si>
    <t>Coordenador de programas-projeto institucionalizado  com Portaria,  Termo de Concessão ou documento equivalente.</t>
  </si>
  <si>
    <t>Membro de comissão organizadora de evento de ensino</t>
  </si>
  <si>
    <t>Artigo/- trabalho científico -  completo em Anais de eventos com ISSN/ISBN</t>
  </si>
  <si>
    <t>Resumo simples em anais de eventos</t>
  </si>
  <si>
    <t>Artigo em jornal/informativo técnico/cartilhas/entrevista</t>
  </si>
  <si>
    <t xml:space="preserve">Qualificação ou defesa de TCC de  Graduação </t>
  </si>
  <si>
    <t>Coordenador de núcleo, museus,  curadoria de coleções científicas, ambientes promotores de inovação</t>
  </si>
  <si>
    <t>Participação em rede de pesquisa, certificado pelo   CNPq, CAPES e MCTIC ou equivalente</t>
  </si>
  <si>
    <t>Patente depositada</t>
  </si>
  <si>
    <t>Cultivar registrada ou protegida</t>
  </si>
  <si>
    <t>Software registrado no INPI, indicação geográfica e topografia de circuito integrado, desenho industrial</t>
  </si>
  <si>
    <t>Desenvolvimento de outros produtos de inovação (base de dados técnica científico, marcas, relatório técnico conclusivo)</t>
  </si>
  <si>
    <t xml:space="preserve">Editor gerente de revista científica indexada </t>
  </si>
  <si>
    <t>15 pontos por banca</t>
  </si>
  <si>
    <t>Iniciação em extensão universitária (tecnológica, cultura, profissional, acadêmica)</t>
  </si>
  <si>
    <t>Supervisão de empresa júnior ou startup (por semestre)</t>
  </si>
  <si>
    <t>Assessoria de Gestão (Campus)</t>
  </si>
  <si>
    <t>Assessoria e Diretoria de Gestão (Reitoria)</t>
  </si>
  <si>
    <t>12 pontos por mês</t>
  </si>
  <si>
    <t>4 pontos por mês</t>
  </si>
  <si>
    <t>4  pontos por mês</t>
  </si>
  <si>
    <t>0,5 pontos por mês</t>
  </si>
  <si>
    <t>Membro de comissão ou comitê permanente ou temporária com prazo superior a 6 meses</t>
  </si>
  <si>
    <t>Membro de comissão ou comitê temporário (menos de 6 meses)</t>
  </si>
  <si>
    <t>Curso, minicursos, oficinas, workshop ministrados (Horas) - Ensino</t>
  </si>
  <si>
    <t>Conferência, palestra, mesa redonda (ministrados/integrantes) - Ensino</t>
  </si>
  <si>
    <t xml:space="preserve">Coorientação TCC - Pós-graduação Lato Sensu </t>
  </si>
  <si>
    <t>Coorientação de mestrado</t>
  </si>
  <si>
    <t>Coorientação de doutorado</t>
  </si>
  <si>
    <t>3 pontos</t>
  </si>
  <si>
    <t>3,5 pontos por mês</t>
  </si>
  <si>
    <t>Coordenador de laboratório de ensino</t>
  </si>
  <si>
    <t>0,5 pontos por mês (o mesmo laboratório não pode pontuar em mais de uma dimensão)</t>
  </si>
  <si>
    <t>Coordenador de laboratório de pesquisa/Inovação</t>
  </si>
  <si>
    <t>2,5 pontos por mês</t>
  </si>
  <si>
    <t>Participação em rede de ensino, certificado pelo   MEC, CNPq, CAPES e MCTIC ou equivalente</t>
  </si>
  <si>
    <t>150 pontos cada</t>
  </si>
  <si>
    <t>90 pontos cada</t>
  </si>
  <si>
    <t>1 ponto a cada 4 horas</t>
  </si>
  <si>
    <t>Organização ou coordenação de evento de ensino -  nacional / internacional</t>
  </si>
  <si>
    <t>Organização ou coordenação de evento de ensino - regional</t>
  </si>
  <si>
    <t>1.5 - Eventos e cursos</t>
  </si>
  <si>
    <t>1.6 - Outras ações</t>
  </si>
  <si>
    <t>2.6. Outras atividades de pesquisa</t>
  </si>
  <si>
    <t>Curso, minicursos, oficinas, workshop ministrados (Horas) - Pesquisa/Inovação</t>
  </si>
  <si>
    <t>Conferência, palestra, mesa redonda (ministrados/integrantes) - Pesquisa/inovação</t>
  </si>
  <si>
    <t>Organização ou coordenação de evento de pesquisa/inovação -  nacional / internacional</t>
  </si>
  <si>
    <t>Organização ou coordenação de evento de pesquisa/inovação - regional</t>
  </si>
  <si>
    <t xml:space="preserve">Organização ou coordenação de evento pesquisa/inovação - local </t>
  </si>
  <si>
    <t>Membro de comissão organizadora de evento de pesquisa/inovação</t>
  </si>
  <si>
    <t xml:space="preserve">Organização ou coordenação de evento de ensino - local </t>
  </si>
  <si>
    <t>Livro publicado com ISBN e corpo editorial</t>
  </si>
  <si>
    <t>Capítulo de livro publicado com ISBN e corpo editorial</t>
  </si>
  <si>
    <t>Curso, minicursos, oficinas, workshop ministrados (Horas) - Extensão</t>
  </si>
  <si>
    <t>Conferência, palestra, mesa redonda (ministrados/integrantes) - Extensão</t>
  </si>
  <si>
    <t>Organização ou coordenação de evento de extensão -  nacional / internacional</t>
  </si>
  <si>
    <t>Organização ou coordenação de evento de extensão -  regional</t>
  </si>
  <si>
    <t>Organização ou coordenação de evento de extensão -  local</t>
  </si>
  <si>
    <t>2.5 - Eventos e cursos</t>
  </si>
  <si>
    <t>Membro de comissão organizadora de evento - extensão</t>
  </si>
  <si>
    <t>Prêmios e títulos relativos às atividades de pesquisa e inovação</t>
  </si>
  <si>
    <t>Prêmios e títulos relativos às atividades de Ensino</t>
  </si>
  <si>
    <t>Prêmios e títulos relativos às atividades  de gestão</t>
  </si>
  <si>
    <t>Prêmios e títulos relativos às atividades  de extensão</t>
  </si>
  <si>
    <t>1 ponto por aluno supervisionado</t>
  </si>
  <si>
    <t xml:space="preserve"> 0,5 pontos por mês</t>
  </si>
  <si>
    <t>0,5  pontos por mês</t>
  </si>
  <si>
    <t>Enisno</t>
  </si>
  <si>
    <t>Pesquisa</t>
  </si>
  <si>
    <t>Extensão</t>
  </si>
  <si>
    <t>Gestão</t>
  </si>
  <si>
    <t>DIMENSÃO</t>
  </si>
  <si>
    <t>CLASSE D</t>
  </si>
  <si>
    <t>CLASSE E</t>
  </si>
  <si>
    <t xml:space="preserve"> Mínimo</t>
  </si>
  <si>
    <t>Pontuação Mínima final</t>
  </si>
  <si>
    <t>2.000 pontos</t>
  </si>
  <si>
    <t>3.000 pontos</t>
  </si>
  <si>
    <t>Parâmetro de pontuação por dimensão</t>
  </si>
  <si>
    <t>QUADRO SÍNTESE DA PONTUAÇÃO: média e mínima por dimensão e pontuação final exigida</t>
  </si>
  <si>
    <t>Minimo</t>
  </si>
  <si>
    <t xml:space="preserve">Parâmetro </t>
  </si>
  <si>
    <t>4.1 - Gestão</t>
  </si>
  <si>
    <t xml:space="preserve">Indicadores </t>
  </si>
  <si>
    <t xml:space="preserve">Variáveis (Descrição das Atividades concluídas - Memorial descritivo) </t>
  </si>
  <si>
    <t>2.1. Orientações concluídas</t>
  </si>
  <si>
    <t>1.3 - Participações em bancas</t>
  </si>
  <si>
    <t>3.4 - Participações em bancas</t>
  </si>
  <si>
    <t>2.3. Participações em bancas</t>
  </si>
  <si>
    <t>Organização de Livro com ISBN e corpo editorial</t>
  </si>
  <si>
    <t>Lider/Vice-líder de grupo de pesquisa, certificado pelo  DGP/CNPq</t>
  </si>
  <si>
    <t>Participação em banca de professor Pleno, Livre Docente, Titular</t>
  </si>
  <si>
    <t xml:space="preserve">3.5 -  Orientações concluídas </t>
  </si>
  <si>
    <t>Reitor (a)</t>
  </si>
  <si>
    <t>Vice-Reitor (a)</t>
  </si>
  <si>
    <t>Pró-Reitor (a)</t>
  </si>
  <si>
    <t>Diretor (a) Político Pedagógico e Financeiro</t>
  </si>
  <si>
    <t>Coordenação institucional de DINTER e/ou MINTER</t>
  </si>
  <si>
    <t>Coordenação  de curso de Pós-Graduação Lato Sensu</t>
  </si>
  <si>
    <t>Vice-Coordenação de Pós-Graduação Stricto Sensu</t>
  </si>
  <si>
    <t>Coordenação de curso de Pós-Graduação Stricto Sensu</t>
  </si>
  <si>
    <t>Direção de Faculdade</t>
  </si>
  <si>
    <t>Membro de Órgãos Colegiados (Regional, Faculdade, Curso) e Núcleos Docentes Estruturantes</t>
  </si>
  <si>
    <t>Coordenador de Projeto de Desenvolvimento Institucional, institucionalizado</t>
  </si>
  <si>
    <t>Membro de diretoria de entidade sindical de docentes ou de conselhos profissionais (Meses)</t>
  </si>
  <si>
    <t>Supervisão de estágio curricular na instituição (não pontua docente coordenador de estágio enquanto disciplina)</t>
  </si>
  <si>
    <t xml:space="preserve">2. Pesquisa e inovação </t>
  </si>
  <si>
    <t>4. Gestão Universi-tária</t>
  </si>
  <si>
    <t>T. Cred</t>
  </si>
  <si>
    <t>Média de Pontos</t>
  </si>
  <si>
    <t>Média de   Pontos</t>
  </si>
  <si>
    <t>180 h</t>
  </si>
  <si>
    <t>120h</t>
  </si>
  <si>
    <t>90 h</t>
  </si>
  <si>
    <t>60 h</t>
  </si>
  <si>
    <t>45 h</t>
  </si>
  <si>
    <t>N.  de crédito</t>
  </si>
  <si>
    <t>Quant. de disciplina</t>
  </si>
  <si>
    <t>30 h</t>
  </si>
  <si>
    <t>75 h</t>
  </si>
  <si>
    <r>
      <t>ANEXO III - Resolução</t>
    </r>
    <r>
      <rPr>
        <b/>
        <sz val="11"/>
        <color theme="1"/>
        <rFont val="Calibri"/>
        <family val="2"/>
        <scheme val="minor"/>
      </rPr>
      <t xml:space="preserve"> 051/2022</t>
    </r>
    <r>
      <rPr>
        <b/>
        <sz val="11"/>
        <color indexed="8"/>
        <rFont val="Calibri"/>
        <family val="2"/>
        <scheme val="minor"/>
      </rPr>
      <t xml:space="preserve">  (Classes D e E)</t>
    </r>
  </si>
  <si>
    <t>15 h</t>
  </si>
  <si>
    <t>Disciplina de:</t>
  </si>
  <si>
    <t xml:space="preserve">Artigo  completo publicado ou com aceite final em periódico (qualis mais recente) </t>
  </si>
  <si>
    <t>Coordenador de centro (não repetir o mesmo se colocado em extensão)</t>
  </si>
  <si>
    <t>Preencher  as células em azul</t>
  </si>
  <si>
    <t>120 h</t>
  </si>
  <si>
    <t>1.4 - Projetos de Ensino</t>
  </si>
  <si>
    <t>Nome:</t>
  </si>
  <si>
    <t>Matrícula: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</si>
</sst>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B0F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19">
    <xf numFmtId="0" fontId="0" fillId="0" borderId="0" xfId="0"/>
    <xf numFmtId="0" fontId="3" fillId="6" borderId="11" xfId="0" applyFont="1" applyFill="1" applyBorder="1" applyAlignment="1" applyProtection="1">
      <alignment horizontal="justify" vertical="center" wrapText="1"/>
      <protection locked="0"/>
    </xf>
    <xf numFmtId="0" fontId="3" fillId="6" borderId="1" xfId="0" applyFont="1" applyFill="1" applyBorder="1" applyAlignment="1" applyProtection="1">
      <alignment horizontal="justify" vertical="center" wrapText="1"/>
      <protection locked="0"/>
    </xf>
    <xf numFmtId="0" fontId="3" fillId="6" borderId="12" xfId="0" applyFont="1" applyFill="1" applyBorder="1" applyAlignment="1" applyProtection="1">
      <alignment horizontal="justify" vertical="center" wrapText="1"/>
      <protection locked="0"/>
    </xf>
    <xf numFmtId="0" fontId="3" fillId="6" borderId="11" xfId="0" applyFont="1" applyFill="1" applyBorder="1" applyAlignment="1" applyProtection="1">
      <alignment horizontal="left" vertical="center" wrapText="1"/>
      <protection locked="0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4" fillId="6" borderId="12" xfId="0" applyFont="1" applyFill="1" applyBorder="1" applyAlignment="1" applyProtection="1">
      <alignment horizontal="center" vertical="center" wrapText="1"/>
      <protection locked="0"/>
    </xf>
    <xf numFmtId="0" fontId="4" fillId="6" borderId="20" xfId="0" applyFont="1" applyFill="1" applyBorder="1" applyAlignment="1" applyProtection="1">
      <alignment horizontal="center" vertical="center" wrapText="1"/>
      <protection locked="0"/>
    </xf>
    <xf numFmtId="0" fontId="3" fillId="6" borderId="12" xfId="0" applyFont="1" applyFill="1" applyBorder="1" applyAlignment="1" applyProtection="1">
      <alignment horizontal="center" vertical="center" wrapText="1"/>
      <protection locked="0"/>
    </xf>
    <xf numFmtId="0" fontId="4" fillId="6" borderId="11" xfId="0" applyFont="1" applyFill="1" applyBorder="1" applyAlignment="1" applyProtection="1">
      <alignment horizontal="center" vertical="center" wrapText="1"/>
      <protection locked="0"/>
    </xf>
    <xf numFmtId="0" fontId="3" fillId="6" borderId="22" xfId="0" applyFont="1" applyFill="1" applyBorder="1" applyAlignment="1" applyProtection="1">
      <alignment horizontal="left" vertical="center" wrapText="1"/>
      <protection locked="0"/>
    </xf>
    <xf numFmtId="0" fontId="3" fillId="6" borderId="20" xfId="0" applyFont="1" applyFill="1" applyBorder="1" applyAlignment="1" applyProtection="1">
      <alignment horizontal="justify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3" fontId="4" fillId="6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6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justify" vertical="center" wrapText="1"/>
      <protection locked="0"/>
    </xf>
    <xf numFmtId="3" fontId="3" fillId="0" borderId="0" xfId="0" applyNumberFormat="1" applyFont="1" applyAlignment="1" applyProtection="1">
      <alignment horizontal="center" vertical="center" wrapText="1"/>
      <protection locked="0"/>
    </xf>
    <xf numFmtId="0" fontId="6" fillId="3" borderId="22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top" wrapText="1"/>
    </xf>
    <xf numFmtId="0" fontId="4" fillId="0" borderId="43" xfId="0" applyFont="1" applyBorder="1" applyAlignment="1">
      <alignment horizontal="justify" vertical="center" wrapText="1"/>
    </xf>
    <xf numFmtId="0" fontId="5" fillId="2" borderId="20" xfId="0" applyFont="1" applyFill="1" applyBorder="1" applyAlignment="1">
      <alignment horizontal="center" vertical="center" wrapText="1"/>
    </xf>
    <xf numFmtId="3" fontId="5" fillId="2" borderId="20" xfId="0" applyNumberFormat="1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justify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justify" vertical="center" wrapText="1"/>
    </xf>
    <xf numFmtId="3" fontId="3" fillId="0" borderId="20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justify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justify" vertical="center" wrapText="1"/>
    </xf>
    <xf numFmtId="0" fontId="3" fillId="0" borderId="22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left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0" borderId="44" xfId="0" applyFont="1" applyBorder="1" applyAlignment="1">
      <alignment horizontal="left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justify" vertical="top" wrapText="1"/>
    </xf>
    <xf numFmtId="3" fontId="4" fillId="0" borderId="1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left" vertical="center" wrapText="1"/>
    </xf>
    <xf numFmtId="3" fontId="1" fillId="5" borderId="21" xfId="0" applyNumberFormat="1" applyFont="1" applyFill="1" applyBorder="1" applyAlignment="1">
      <alignment horizontal="center" vertical="center" wrapText="1"/>
    </xf>
    <xf numFmtId="3" fontId="1" fillId="5" borderId="21" xfId="0" applyNumberFormat="1" applyFont="1" applyFill="1" applyBorder="1" applyAlignment="1">
      <alignment horizontal="left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4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left" vertical="top" wrapText="1"/>
    </xf>
    <xf numFmtId="0" fontId="6" fillId="5" borderId="22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left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textRotation="90"/>
    </xf>
    <xf numFmtId="0" fontId="5" fillId="0" borderId="8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4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2" borderId="31" xfId="0" quotePrefix="1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52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5" borderId="39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3" fontId="5" fillId="2" borderId="47" xfId="0" applyNumberFormat="1" applyFont="1" applyFill="1" applyBorder="1" applyAlignment="1">
      <alignment horizontal="center" vertical="center" wrapText="1"/>
    </xf>
    <xf numFmtId="3" fontId="5" fillId="2" borderId="22" xfId="0" applyNumberFormat="1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4" borderId="47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4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4" borderId="20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40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center" vertical="center" wrapText="1"/>
    </xf>
    <xf numFmtId="0" fontId="6" fillId="4" borderId="38" xfId="0" applyFont="1" applyFill="1" applyBorder="1" applyAlignment="1">
      <alignment horizontal="center" vertical="center" wrapText="1"/>
    </xf>
    <xf numFmtId="0" fontId="6" fillId="4" borderId="53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39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02E54-CEF2-4374-BD9E-3735042EA89C}">
  <dimension ref="A1:J202"/>
  <sheetViews>
    <sheetView tabSelected="1" zoomScale="98" zoomScaleNormal="98" workbookViewId="0">
      <selection activeCell="L6" sqref="L6"/>
    </sheetView>
  </sheetViews>
  <sheetFormatPr defaultRowHeight="15" x14ac:dyDescent="0.25"/>
  <cols>
    <col min="1" max="1" width="12" style="20" customWidth="1"/>
    <col min="2" max="2" width="35.140625" style="21" customWidth="1"/>
    <col min="3" max="4" width="11.5703125" style="20" customWidth="1"/>
    <col min="5" max="5" width="7" style="20" customWidth="1"/>
    <col min="6" max="6" width="7.140625" style="15" customWidth="1"/>
    <col min="7" max="7" width="6.85546875" style="15" customWidth="1"/>
    <col min="8" max="8" width="10.5703125" style="22" customWidth="1"/>
    <col min="9" max="9" width="10.42578125" style="15" customWidth="1"/>
    <col min="10" max="10" width="17.28515625" style="15" customWidth="1"/>
    <col min="11" max="16384" width="9.140625" style="18"/>
  </cols>
  <sheetData>
    <row r="1" spans="1:10" x14ac:dyDescent="0.25">
      <c r="A1" s="214" t="s">
        <v>239</v>
      </c>
      <c r="B1" s="215"/>
      <c r="C1" s="215"/>
      <c r="D1" s="215"/>
      <c r="E1" s="215"/>
      <c r="F1" s="215"/>
      <c r="G1" s="215"/>
      <c r="H1" s="215"/>
      <c r="I1" s="215"/>
      <c r="J1" s="216"/>
    </row>
    <row r="2" spans="1:10" ht="15.75" thickBot="1" x14ac:dyDescent="0.3">
      <c r="A2" s="92" t="s">
        <v>234</v>
      </c>
      <c r="B2" s="93"/>
      <c r="C2" s="93"/>
      <c r="D2" s="93"/>
      <c r="E2" s="93"/>
      <c r="F2" s="93"/>
      <c r="G2" s="93"/>
      <c r="H2" s="93"/>
      <c r="I2" s="93"/>
      <c r="J2" s="94"/>
    </row>
    <row r="4" spans="1:10" x14ac:dyDescent="0.25">
      <c r="A4" s="217" t="s">
        <v>242</v>
      </c>
      <c r="B4" s="217"/>
      <c r="C4" s="218"/>
      <c r="D4" s="218"/>
      <c r="E4" s="218"/>
      <c r="F4" s="218"/>
      <c r="G4" s="218"/>
      <c r="H4" s="218"/>
      <c r="I4" s="218"/>
      <c r="J4" s="218"/>
    </row>
    <row r="5" spans="1:10" x14ac:dyDescent="0.25">
      <c r="A5" s="217" t="s">
        <v>243</v>
      </c>
      <c r="B5" s="217"/>
      <c r="C5" s="218"/>
      <c r="D5" s="218"/>
      <c r="E5" s="218"/>
      <c r="F5" s="218"/>
      <c r="G5" s="218"/>
      <c r="H5" s="218"/>
      <c r="I5" s="218"/>
      <c r="J5" s="218"/>
    </row>
    <row r="6" spans="1:10" ht="45" x14ac:dyDescent="0.25">
      <c r="A6" s="23" t="s">
        <v>0</v>
      </c>
      <c r="B6" s="23" t="s">
        <v>197</v>
      </c>
      <c r="C6" s="95" t="s">
        <v>198</v>
      </c>
      <c r="D6" s="95"/>
      <c r="E6" s="95"/>
      <c r="F6" s="95"/>
      <c r="G6" s="95"/>
      <c r="H6" s="23" t="s">
        <v>83</v>
      </c>
      <c r="I6" s="23" t="s">
        <v>1</v>
      </c>
      <c r="J6" s="23" t="s">
        <v>2</v>
      </c>
    </row>
    <row r="7" spans="1:10" ht="45.75" thickBot="1" x14ac:dyDescent="0.3">
      <c r="A7" s="96" t="s">
        <v>4</v>
      </c>
      <c r="B7" s="24" t="s">
        <v>74</v>
      </c>
      <c r="C7" s="30" t="s">
        <v>236</v>
      </c>
      <c r="D7" s="82" t="s">
        <v>231</v>
      </c>
      <c r="E7" s="30" t="s">
        <v>230</v>
      </c>
      <c r="F7" s="31" t="s">
        <v>222</v>
      </c>
      <c r="G7" s="30" t="s">
        <v>3</v>
      </c>
      <c r="H7" s="30" t="s">
        <v>84</v>
      </c>
      <c r="I7" s="30" t="s">
        <v>85</v>
      </c>
      <c r="J7" s="32" t="s">
        <v>2</v>
      </c>
    </row>
    <row r="8" spans="1:10" x14ac:dyDescent="0.25">
      <c r="A8" s="97"/>
      <c r="B8" s="98" t="s">
        <v>75</v>
      </c>
      <c r="C8" s="33" t="s">
        <v>225</v>
      </c>
      <c r="D8" s="1"/>
      <c r="E8" s="33">
        <v>12</v>
      </c>
      <c r="F8" s="34">
        <f>E8*D8</f>
        <v>0</v>
      </c>
      <c r="G8" s="35">
        <f t="shared" ref="G8:G31" si="0">F8*15</f>
        <v>0</v>
      </c>
      <c r="H8" s="35">
        <v>1</v>
      </c>
      <c r="I8" s="36">
        <f>F8*H8</f>
        <v>0</v>
      </c>
      <c r="J8" s="101" t="s">
        <v>5</v>
      </c>
    </row>
    <row r="9" spans="1:10" x14ac:dyDescent="0.25">
      <c r="A9" s="97"/>
      <c r="B9" s="99"/>
      <c r="C9" s="37" t="s">
        <v>226</v>
      </c>
      <c r="D9" s="2"/>
      <c r="E9" s="37">
        <v>8</v>
      </c>
      <c r="F9" s="38">
        <f>E9*D9</f>
        <v>0</v>
      </c>
      <c r="G9" s="39">
        <f t="shared" si="0"/>
        <v>0</v>
      </c>
      <c r="H9" s="39">
        <v>1</v>
      </c>
      <c r="I9" s="40">
        <f t="shared" ref="I9:I31" si="1">F9*H9</f>
        <v>0</v>
      </c>
      <c r="J9" s="102"/>
    </row>
    <row r="10" spans="1:10" x14ac:dyDescent="0.25">
      <c r="A10" s="97"/>
      <c r="B10" s="99"/>
      <c r="C10" s="37" t="s">
        <v>227</v>
      </c>
      <c r="D10" s="2"/>
      <c r="E10" s="37">
        <v>6</v>
      </c>
      <c r="F10" s="38">
        <f t="shared" ref="F10:F31" si="2">E10*D10</f>
        <v>0</v>
      </c>
      <c r="G10" s="39">
        <f t="shared" si="0"/>
        <v>0</v>
      </c>
      <c r="H10" s="39">
        <v>1</v>
      </c>
      <c r="I10" s="40">
        <f t="shared" si="1"/>
        <v>0</v>
      </c>
      <c r="J10" s="102"/>
    </row>
    <row r="11" spans="1:10" x14ac:dyDescent="0.25">
      <c r="A11" s="97"/>
      <c r="B11" s="99"/>
      <c r="C11" s="37" t="s">
        <v>233</v>
      </c>
      <c r="D11" s="2"/>
      <c r="E11" s="37">
        <v>5</v>
      </c>
      <c r="F11" s="38">
        <f t="shared" si="2"/>
        <v>0</v>
      </c>
      <c r="G11" s="39">
        <f>F11*15</f>
        <v>0</v>
      </c>
      <c r="H11" s="39">
        <v>1</v>
      </c>
      <c r="I11" s="40">
        <f t="shared" si="1"/>
        <v>0</v>
      </c>
      <c r="J11" s="102"/>
    </row>
    <row r="12" spans="1:10" x14ac:dyDescent="0.25">
      <c r="A12" s="97"/>
      <c r="B12" s="99"/>
      <c r="C12" s="37" t="s">
        <v>228</v>
      </c>
      <c r="D12" s="2"/>
      <c r="E12" s="37">
        <v>4</v>
      </c>
      <c r="F12" s="38">
        <f t="shared" si="2"/>
        <v>0</v>
      </c>
      <c r="G12" s="39">
        <f>F12*15</f>
        <v>0</v>
      </c>
      <c r="H12" s="39">
        <v>1</v>
      </c>
      <c r="I12" s="40">
        <f t="shared" si="1"/>
        <v>0</v>
      </c>
      <c r="J12" s="102"/>
    </row>
    <row r="13" spans="1:10" x14ac:dyDescent="0.25">
      <c r="A13" s="97"/>
      <c r="B13" s="99"/>
      <c r="C13" s="37" t="s">
        <v>229</v>
      </c>
      <c r="D13" s="2"/>
      <c r="E13" s="37">
        <v>3</v>
      </c>
      <c r="F13" s="38">
        <f t="shared" si="2"/>
        <v>0</v>
      </c>
      <c r="G13" s="39">
        <f t="shared" si="0"/>
        <v>0</v>
      </c>
      <c r="H13" s="39">
        <v>1</v>
      </c>
      <c r="I13" s="40">
        <f t="shared" si="1"/>
        <v>0</v>
      </c>
      <c r="J13" s="102"/>
    </row>
    <row r="14" spans="1:10" x14ac:dyDescent="0.25">
      <c r="A14" s="97"/>
      <c r="B14" s="99"/>
      <c r="C14" s="41" t="s">
        <v>232</v>
      </c>
      <c r="D14" s="14"/>
      <c r="E14" s="41">
        <v>2</v>
      </c>
      <c r="F14" s="42">
        <f t="shared" si="2"/>
        <v>0</v>
      </c>
      <c r="G14" s="43">
        <f t="shared" si="0"/>
        <v>0</v>
      </c>
      <c r="H14" s="39">
        <v>1</v>
      </c>
      <c r="I14" s="40">
        <f t="shared" si="1"/>
        <v>0</v>
      </c>
      <c r="J14" s="102"/>
    </row>
    <row r="15" spans="1:10" ht="15.75" thickBot="1" x14ac:dyDescent="0.3">
      <c r="A15" s="97"/>
      <c r="B15" s="100"/>
      <c r="C15" s="44" t="s">
        <v>235</v>
      </c>
      <c r="D15" s="3"/>
      <c r="E15" s="44">
        <v>1</v>
      </c>
      <c r="F15" s="45">
        <f t="shared" si="2"/>
        <v>0</v>
      </c>
      <c r="G15" s="46">
        <f t="shared" si="0"/>
        <v>0</v>
      </c>
      <c r="H15" s="46">
        <v>1</v>
      </c>
      <c r="I15" s="47">
        <f t="shared" si="1"/>
        <v>0</v>
      </c>
      <c r="J15" s="103"/>
    </row>
    <row r="16" spans="1:10" x14ac:dyDescent="0.25">
      <c r="A16" s="97"/>
      <c r="B16" s="98" t="s">
        <v>76</v>
      </c>
      <c r="C16" s="33" t="s">
        <v>225</v>
      </c>
      <c r="D16" s="4"/>
      <c r="E16" s="33">
        <v>12</v>
      </c>
      <c r="F16" s="34">
        <f t="shared" si="2"/>
        <v>0</v>
      </c>
      <c r="G16" s="35">
        <f t="shared" si="0"/>
        <v>0</v>
      </c>
      <c r="H16" s="35">
        <v>1</v>
      </c>
      <c r="I16" s="40">
        <f t="shared" si="1"/>
        <v>0</v>
      </c>
      <c r="J16" s="101" t="s">
        <v>7</v>
      </c>
    </row>
    <row r="17" spans="1:10" x14ac:dyDescent="0.25">
      <c r="A17" s="97"/>
      <c r="B17" s="99"/>
      <c r="C17" s="48" t="s">
        <v>240</v>
      </c>
      <c r="D17" s="13"/>
      <c r="E17" s="37">
        <v>8</v>
      </c>
      <c r="F17" s="38">
        <f t="shared" si="2"/>
        <v>0</v>
      </c>
      <c r="G17" s="39">
        <f t="shared" si="0"/>
        <v>0</v>
      </c>
      <c r="H17" s="49">
        <v>1</v>
      </c>
      <c r="I17" s="40">
        <f t="shared" si="1"/>
        <v>0</v>
      </c>
      <c r="J17" s="102"/>
    </row>
    <row r="18" spans="1:10" x14ac:dyDescent="0.25">
      <c r="A18" s="97"/>
      <c r="B18" s="99"/>
      <c r="C18" s="48" t="s">
        <v>227</v>
      </c>
      <c r="D18" s="13"/>
      <c r="E18" s="37">
        <v>6</v>
      </c>
      <c r="F18" s="38">
        <f t="shared" si="2"/>
        <v>0</v>
      </c>
      <c r="G18" s="39">
        <f t="shared" si="0"/>
        <v>0</v>
      </c>
      <c r="H18" s="49">
        <v>1</v>
      </c>
      <c r="I18" s="40">
        <f t="shared" si="1"/>
        <v>0</v>
      </c>
      <c r="J18" s="102"/>
    </row>
    <row r="19" spans="1:10" x14ac:dyDescent="0.25">
      <c r="A19" s="97"/>
      <c r="B19" s="99"/>
      <c r="C19" s="48" t="s">
        <v>233</v>
      </c>
      <c r="D19" s="13"/>
      <c r="E19" s="37">
        <v>5</v>
      </c>
      <c r="F19" s="38">
        <f t="shared" si="2"/>
        <v>0</v>
      </c>
      <c r="G19" s="39">
        <f t="shared" si="0"/>
        <v>0</v>
      </c>
      <c r="H19" s="49">
        <v>1</v>
      </c>
      <c r="I19" s="40">
        <f t="shared" si="1"/>
        <v>0</v>
      </c>
      <c r="J19" s="102"/>
    </row>
    <row r="20" spans="1:10" x14ac:dyDescent="0.25">
      <c r="A20" s="97"/>
      <c r="B20" s="99"/>
      <c r="C20" s="37" t="s">
        <v>228</v>
      </c>
      <c r="D20" s="5"/>
      <c r="E20" s="37">
        <v>4</v>
      </c>
      <c r="F20" s="38">
        <f t="shared" si="2"/>
        <v>0</v>
      </c>
      <c r="G20" s="39">
        <f t="shared" si="0"/>
        <v>0</v>
      </c>
      <c r="H20" s="39">
        <v>1</v>
      </c>
      <c r="I20" s="40">
        <f t="shared" si="1"/>
        <v>0</v>
      </c>
      <c r="J20" s="102"/>
    </row>
    <row r="21" spans="1:10" x14ac:dyDescent="0.25">
      <c r="A21" s="97"/>
      <c r="B21" s="99"/>
      <c r="C21" s="37" t="s">
        <v>229</v>
      </c>
      <c r="D21" s="5"/>
      <c r="E21" s="37">
        <v>3</v>
      </c>
      <c r="F21" s="38">
        <f t="shared" si="2"/>
        <v>0</v>
      </c>
      <c r="G21" s="39">
        <f t="shared" si="0"/>
        <v>0</v>
      </c>
      <c r="H21" s="39">
        <v>1</v>
      </c>
      <c r="I21" s="40">
        <f t="shared" si="1"/>
        <v>0</v>
      </c>
      <c r="J21" s="102"/>
    </row>
    <row r="22" spans="1:10" x14ac:dyDescent="0.25">
      <c r="A22" s="97"/>
      <c r="B22" s="99"/>
      <c r="C22" s="37" t="s">
        <v>232</v>
      </c>
      <c r="D22" s="5"/>
      <c r="E22" s="37">
        <v>2</v>
      </c>
      <c r="F22" s="38">
        <f t="shared" si="2"/>
        <v>0</v>
      </c>
      <c r="G22" s="39">
        <f t="shared" si="0"/>
        <v>0</v>
      </c>
      <c r="H22" s="39">
        <v>1</v>
      </c>
      <c r="I22" s="40">
        <f t="shared" si="1"/>
        <v>0</v>
      </c>
      <c r="J22" s="102"/>
    </row>
    <row r="23" spans="1:10" ht="15.75" thickBot="1" x14ac:dyDescent="0.3">
      <c r="A23" s="97"/>
      <c r="B23" s="100"/>
      <c r="C23" s="44" t="s">
        <v>235</v>
      </c>
      <c r="D23" s="6"/>
      <c r="E23" s="50">
        <v>1</v>
      </c>
      <c r="F23" s="45">
        <f t="shared" si="2"/>
        <v>0</v>
      </c>
      <c r="G23" s="46">
        <f t="shared" si="0"/>
        <v>0</v>
      </c>
      <c r="H23" s="46">
        <v>1</v>
      </c>
      <c r="I23" s="47">
        <f t="shared" si="1"/>
        <v>0</v>
      </c>
      <c r="J23" s="103"/>
    </row>
    <row r="24" spans="1:10" x14ac:dyDescent="0.25">
      <c r="A24" s="97"/>
      <c r="B24" s="104" t="s">
        <v>77</v>
      </c>
      <c r="C24" s="33" t="s">
        <v>225</v>
      </c>
      <c r="D24" s="4"/>
      <c r="E24" s="33">
        <v>12</v>
      </c>
      <c r="F24" s="38">
        <f t="shared" si="2"/>
        <v>0</v>
      </c>
      <c r="G24" s="39">
        <f t="shared" si="0"/>
        <v>0</v>
      </c>
      <c r="H24" s="35">
        <v>2</v>
      </c>
      <c r="I24" s="36">
        <f t="shared" si="1"/>
        <v>0</v>
      </c>
      <c r="J24" s="107" t="s">
        <v>86</v>
      </c>
    </row>
    <row r="25" spans="1:10" x14ac:dyDescent="0.25">
      <c r="A25" s="97"/>
      <c r="B25" s="105"/>
      <c r="C25" s="48" t="s">
        <v>240</v>
      </c>
      <c r="D25" s="13"/>
      <c r="E25" s="37">
        <v>8</v>
      </c>
      <c r="F25" s="38">
        <f t="shared" si="2"/>
        <v>0</v>
      </c>
      <c r="G25" s="39">
        <f t="shared" si="0"/>
        <v>0</v>
      </c>
      <c r="H25" s="49">
        <v>2</v>
      </c>
      <c r="I25" s="51">
        <f t="shared" si="1"/>
        <v>0</v>
      </c>
      <c r="J25" s="108"/>
    </row>
    <row r="26" spans="1:10" x14ac:dyDescent="0.25">
      <c r="A26" s="97"/>
      <c r="B26" s="105"/>
      <c r="C26" s="48" t="s">
        <v>227</v>
      </c>
      <c r="D26" s="13"/>
      <c r="E26" s="37">
        <v>6</v>
      </c>
      <c r="F26" s="38">
        <f t="shared" si="2"/>
        <v>0</v>
      </c>
      <c r="G26" s="39">
        <f t="shared" si="0"/>
        <v>0</v>
      </c>
      <c r="H26" s="49">
        <v>2</v>
      </c>
      <c r="I26" s="51">
        <f t="shared" si="1"/>
        <v>0</v>
      </c>
      <c r="J26" s="108"/>
    </row>
    <row r="27" spans="1:10" x14ac:dyDescent="0.25">
      <c r="A27" s="97"/>
      <c r="B27" s="105"/>
      <c r="C27" s="48" t="s">
        <v>233</v>
      </c>
      <c r="D27" s="13"/>
      <c r="E27" s="37">
        <v>5</v>
      </c>
      <c r="F27" s="38">
        <f t="shared" si="2"/>
        <v>0</v>
      </c>
      <c r="G27" s="39">
        <f t="shared" si="0"/>
        <v>0</v>
      </c>
      <c r="H27" s="49">
        <v>2</v>
      </c>
      <c r="I27" s="51">
        <f t="shared" si="1"/>
        <v>0</v>
      </c>
      <c r="J27" s="108"/>
    </row>
    <row r="28" spans="1:10" x14ac:dyDescent="0.25">
      <c r="A28" s="97"/>
      <c r="B28" s="105"/>
      <c r="C28" s="37" t="s">
        <v>228</v>
      </c>
      <c r="D28" s="5"/>
      <c r="E28" s="37">
        <v>4</v>
      </c>
      <c r="F28" s="38">
        <f t="shared" si="2"/>
        <v>0</v>
      </c>
      <c r="G28" s="39">
        <f t="shared" si="0"/>
        <v>0</v>
      </c>
      <c r="H28" s="39">
        <v>2</v>
      </c>
      <c r="I28" s="51">
        <f t="shared" si="1"/>
        <v>0</v>
      </c>
      <c r="J28" s="108"/>
    </row>
    <row r="29" spans="1:10" x14ac:dyDescent="0.25">
      <c r="A29" s="97"/>
      <c r="B29" s="105"/>
      <c r="C29" s="37" t="s">
        <v>229</v>
      </c>
      <c r="D29" s="5"/>
      <c r="E29" s="37">
        <v>3</v>
      </c>
      <c r="F29" s="38">
        <f t="shared" si="2"/>
        <v>0</v>
      </c>
      <c r="G29" s="39">
        <f t="shared" si="0"/>
        <v>0</v>
      </c>
      <c r="H29" s="39">
        <v>2</v>
      </c>
      <c r="I29" s="51">
        <f t="shared" si="1"/>
        <v>0</v>
      </c>
      <c r="J29" s="108"/>
    </row>
    <row r="30" spans="1:10" x14ac:dyDescent="0.25">
      <c r="A30" s="97"/>
      <c r="B30" s="105"/>
      <c r="C30" s="37" t="s">
        <v>232</v>
      </c>
      <c r="D30" s="5"/>
      <c r="E30" s="37">
        <v>2</v>
      </c>
      <c r="F30" s="38">
        <f t="shared" si="2"/>
        <v>0</v>
      </c>
      <c r="G30" s="39">
        <f t="shared" si="0"/>
        <v>0</v>
      </c>
      <c r="H30" s="39">
        <v>2</v>
      </c>
      <c r="I30" s="51">
        <f t="shared" si="1"/>
        <v>0</v>
      </c>
      <c r="J30" s="108"/>
    </row>
    <row r="31" spans="1:10" ht="15.75" thickBot="1" x14ac:dyDescent="0.3">
      <c r="A31" s="97"/>
      <c r="B31" s="106"/>
      <c r="C31" s="44" t="s">
        <v>235</v>
      </c>
      <c r="D31" s="6"/>
      <c r="E31" s="50">
        <v>1</v>
      </c>
      <c r="F31" s="45">
        <f t="shared" si="2"/>
        <v>0</v>
      </c>
      <c r="G31" s="46">
        <f t="shared" si="0"/>
        <v>0</v>
      </c>
      <c r="H31" s="46">
        <v>2</v>
      </c>
      <c r="I31" s="47">
        <f t="shared" si="1"/>
        <v>0</v>
      </c>
      <c r="J31" s="109"/>
    </row>
    <row r="32" spans="1:10" x14ac:dyDescent="0.25">
      <c r="A32" s="97"/>
      <c r="B32" s="110" t="s">
        <v>78</v>
      </c>
      <c r="C32" s="128" t="s">
        <v>8</v>
      </c>
      <c r="D32" s="129"/>
      <c r="E32" s="129"/>
      <c r="F32" s="130"/>
      <c r="G32" s="112" t="s">
        <v>9</v>
      </c>
      <c r="H32" s="112" t="s">
        <v>84</v>
      </c>
      <c r="I32" s="112" t="s">
        <v>85</v>
      </c>
      <c r="J32" s="114" t="s">
        <v>6</v>
      </c>
    </row>
    <row r="33" spans="1:10" x14ac:dyDescent="0.25">
      <c r="A33" s="97"/>
      <c r="B33" s="111"/>
      <c r="C33" s="131"/>
      <c r="D33" s="132"/>
      <c r="E33" s="132"/>
      <c r="F33" s="133"/>
      <c r="G33" s="113"/>
      <c r="H33" s="113"/>
      <c r="I33" s="113"/>
      <c r="J33" s="115"/>
    </row>
    <row r="34" spans="1:10" x14ac:dyDescent="0.25">
      <c r="A34" s="97"/>
      <c r="B34" s="25" t="s">
        <v>113</v>
      </c>
      <c r="C34" s="134"/>
      <c r="D34" s="135"/>
      <c r="E34" s="135"/>
      <c r="F34" s="136"/>
      <c r="G34" s="16"/>
      <c r="H34" s="52">
        <v>20</v>
      </c>
      <c r="I34" s="53">
        <f>H34*G34</f>
        <v>0</v>
      </c>
      <c r="J34" s="54" t="s">
        <v>28</v>
      </c>
    </row>
    <row r="35" spans="1:10" x14ac:dyDescent="0.25">
      <c r="A35" s="97"/>
      <c r="B35" s="26" t="s">
        <v>112</v>
      </c>
      <c r="C35" s="134"/>
      <c r="D35" s="135"/>
      <c r="E35" s="135"/>
      <c r="F35" s="136"/>
      <c r="G35" s="8"/>
      <c r="H35" s="39">
        <v>5</v>
      </c>
      <c r="I35" s="53">
        <f t="shared" ref="I35:I57" si="3">H35*G35</f>
        <v>0</v>
      </c>
      <c r="J35" s="54" t="s">
        <v>27</v>
      </c>
    </row>
    <row r="36" spans="1:10" ht="15.75" thickBot="1" x14ac:dyDescent="0.3">
      <c r="A36" s="97"/>
      <c r="B36" s="27" t="s">
        <v>111</v>
      </c>
      <c r="C36" s="134"/>
      <c r="D36" s="135"/>
      <c r="E36" s="135"/>
      <c r="F36" s="136"/>
      <c r="G36" s="17"/>
      <c r="H36" s="55">
        <v>20</v>
      </c>
      <c r="I36" s="56">
        <f t="shared" si="3"/>
        <v>0</v>
      </c>
      <c r="J36" s="57" t="s">
        <v>28</v>
      </c>
    </row>
    <row r="37" spans="1:10" x14ac:dyDescent="0.25">
      <c r="A37" s="97"/>
      <c r="B37" s="110" t="s">
        <v>200</v>
      </c>
      <c r="C37" s="128" t="s">
        <v>8</v>
      </c>
      <c r="D37" s="129"/>
      <c r="E37" s="129"/>
      <c r="F37" s="130"/>
      <c r="G37" s="112" t="s">
        <v>9</v>
      </c>
      <c r="H37" s="112" t="s">
        <v>84</v>
      </c>
      <c r="I37" s="112" t="s">
        <v>85</v>
      </c>
      <c r="J37" s="114" t="s">
        <v>6</v>
      </c>
    </row>
    <row r="38" spans="1:10" ht="15" customHeight="1" x14ac:dyDescent="0.25">
      <c r="A38" s="97"/>
      <c r="B38" s="111"/>
      <c r="C38" s="131"/>
      <c r="D38" s="132"/>
      <c r="E38" s="132"/>
      <c r="F38" s="133"/>
      <c r="G38" s="113"/>
      <c r="H38" s="113"/>
      <c r="I38" s="113"/>
      <c r="J38" s="115"/>
    </row>
    <row r="39" spans="1:10" ht="30.75" thickBot="1" x14ac:dyDescent="0.3">
      <c r="A39" s="97"/>
      <c r="B39" s="27" t="s">
        <v>119</v>
      </c>
      <c r="C39" s="137"/>
      <c r="D39" s="138"/>
      <c r="E39" s="138"/>
      <c r="F39" s="139"/>
      <c r="G39" s="9"/>
      <c r="H39" s="55">
        <v>5</v>
      </c>
      <c r="I39" s="56">
        <f t="shared" si="3"/>
        <v>0</v>
      </c>
      <c r="J39" s="57" t="s">
        <v>27</v>
      </c>
    </row>
    <row r="40" spans="1:10" x14ac:dyDescent="0.25">
      <c r="A40" s="97"/>
      <c r="B40" s="121" t="s">
        <v>241</v>
      </c>
      <c r="C40" s="128" t="s">
        <v>8</v>
      </c>
      <c r="D40" s="129"/>
      <c r="E40" s="129"/>
      <c r="F40" s="130"/>
      <c r="G40" s="112" t="s">
        <v>9</v>
      </c>
      <c r="H40" s="112" t="s">
        <v>84</v>
      </c>
      <c r="I40" s="112" t="s">
        <v>85</v>
      </c>
      <c r="J40" s="114" t="s">
        <v>6</v>
      </c>
    </row>
    <row r="41" spans="1:10" ht="15" customHeight="1" x14ac:dyDescent="0.25">
      <c r="A41" s="97"/>
      <c r="B41" s="111"/>
      <c r="C41" s="131"/>
      <c r="D41" s="132"/>
      <c r="E41" s="132"/>
      <c r="F41" s="133"/>
      <c r="G41" s="113"/>
      <c r="H41" s="113"/>
      <c r="I41" s="113"/>
      <c r="J41" s="115"/>
    </row>
    <row r="42" spans="1:10" ht="60" x14ac:dyDescent="0.25">
      <c r="A42" s="97"/>
      <c r="B42" s="28" t="s">
        <v>114</v>
      </c>
      <c r="C42" s="118"/>
      <c r="D42" s="119"/>
      <c r="E42" s="119"/>
      <c r="F42" s="120"/>
      <c r="G42" s="7"/>
      <c r="H42" s="52">
        <v>3.5</v>
      </c>
      <c r="I42" s="53">
        <f>H42*G42</f>
        <v>0</v>
      </c>
      <c r="J42" s="54" t="s">
        <v>144</v>
      </c>
    </row>
    <row r="43" spans="1:10" ht="60" x14ac:dyDescent="0.25">
      <c r="A43" s="97"/>
      <c r="B43" s="25" t="s">
        <v>79</v>
      </c>
      <c r="C43" s="118"/>
      <c r="D43" s="119"/>
      <c r="E43" s="119"/>
      <c r="F43" s="120"/>
      <c r="G43" s="7"/>
      <c r="H43" s="52">
        <v>2.5</v>
      </c>
      <c r="I43" s="53">
        <f t="shared" ref="I43:I44" si="4">H43*G43</f>
        <v>0</v>
      </c>
      <c r="J43" s="54" t="s">
        <v>148</v>
      </c>
    </row>
    <row r="44" spans="1:10" ht="45.75" thickBot="1" x14ac:dyDescent="0.3">
      <c r="A44" s="97"/>
      <c r="B44" s="29" t="s">
        <v>149</v>
      </c>
      <c r="C44" s="118"/>
      <c r="D44" s="119"/>
      <c r="E44" s="119"/>
      <c r="F44" s="120"/>
      <c r="G44" s="7"/>
      <c r="H44" s="58">
        <v>2.5</v>
      </c>
      <c r="I44" s="59">
        <f t="shared" si="4"/>
        <v>0</v>
      </c>
      <c r="J44" s="60" t="s">
        <v>148</v>
      </c>
    </row>
    <row r="45" spans="1:10" x14ac:dyDescent="0.25">
      <c r="A45" s="97"/>
      <c r="B45" s="116" t="s">
        <v>155</v>
      </c>
      <c r="C45" s="122" t="s">
        <v>8</v>
      </c>
      <c r="D45" s="123"/>
      <c r="E45" s="123"/>
      <c r="F45" s="124"/>
      <c r="G45" s="112" t="s">
        <v>9</v>
      </c>
      <c r="H45" s="112" t="s">
        <v>84</v>
      </c>
      <c r="I45" s="112" t="s">
        <v>85</v>
      </c>
      <c r="J45" s="114" t="s">
        <v>6</v>
      </c>
    </row>
    <row r="46" spans="1:10" ht="15" customHeight="1" x14ac:dyDescent="0.25">
      <c r="A46" s="97"/>
      <c r="B46" s="117"/>
      <c r="C46" s="125"/>
      <c r="D46" s="126"/>
      <c r="E46" s="126"/>
      <c r="F46" s="127"/>
      <c r="G46" s="113"/>
      <c r="H46" s="113"/>
      <c r="I46" s="113"/>
      <c r="J46" s="115"/>
    </row>
    <row r="47" spans="1:10" ht="30" x14ac:dyDescent="0.25">
      <c r="A47" s="97"/>
      <c r="B47" s="25" t="s">
        <v>138</v>
      </c>
      <c r="C47" s="118"/>
      <c r="D47" s="119"/>
      <c r="E47" s="119"/>
      <c r="F47" s="120"/>
      <c r="G47" s="7"/>
      <c r="H47" s="52">
        <v>1</v>
      </c>
      <c r="I47" s="53">
        <f>(G47*H47)/4</f>
        <v>0</v>
      </c>
      <c r="J47" s="54" t="s">
        <v>152</v>
      </c>
    </row>
    <row r="48" spans="1:10" ht="30" x14ac:dyDescent="0.25">
      <c r="A48" s="97"/>
      <c r="B48" s="25" t="s">
        <v>139</v>
      </c>
      <c r="C48" s="118"/>
      <c r="D48" s="119"/>
      <c r="E48" s="119"/>
      <c r="F48" s="120"/>
      <c r="G48" s="7"/>
      <c r="H48" s="52">
        <v>3</v>
      </c>
      <c r="I48" s="53">
        <f t="shared" si="3"/>
        <v>0</v>
      </c>
      <c r="J48" s="54" t="s">
        <v>91</v>
      </c>
    </row>
    <row r="49" spans="1:10" ht="45" x14ac:dyDescent="0.25">
      <c r="A49" s="97"/>
      <c r="B49" s="25" t="s">
        <v>153</v>
      </c>
      <c r="C49" s="118"/>
      <c r="D49" s="119"/>
      <c r="E49" s="119"/>
      <c r="F49" s="120"/>
      <c r="G49" s="7"/>
      <c r="H49" s="52">
        <v>30</v>
      </c>
      <c r="I49" s="53">
        <f t="shared" si="3"/>
        <v>0</v>
      </c>
      <c r="J49" s="54" t="s">
        <v>13</v>
      </c>
    </row>
    <row r="50" spans="1:10" ht="30" x14ac:dyDescent="0.25">
      <c r="A50" s="97"/>
      <c r="B50" s="25" t="s">
        <v>154</v>
      </c>
      <c r="C50" s="118"/>
      <c r="D50" s="119"/>
      <c r="E50" s="119"/>
      <c r="F50" s="120"/>
      <c r="G50" s="7"/>
      <c r="H50" s="52">
        <v>20</v>
      </c>
      <c r="I50" s="53">
        <f t="shared" si="3"/>
        <v>0</v>
      </c>
      <c r="J50" s="54" t="s">
        <v>28</v>
      </c>
    </row>
    <row r="51" spans="1:10" ht="30" x14ac:dyDescent="0.25">
      <c r="A51" s="97"/>
      <c r="B51" s="25" t="s">
        <v>164</v>
      </c>
      <c r="C51" s="118"/>
      <c r="D51" s="119"/>
      <c r="E51" s="119"/>
      <c r="F51" s="120"/>
      <c r="G51" s="7"/>
      <c r="H51" s="52">
        <v>10</v>
      </c>
      <c r="I51" s="53">
        <f t="shared" si="3"/>
        <v>0</v>
      </c>
      <c r="J51" s="54" t="s">
        <v>33</v>
      </c>
    </row>
    <row r="52" spans="1:10" ht="30.75" thickBot="1" x14ac:dyDescent="0.3">
      <c r="A52" s="97"/>
      <c r="B52" s="29" t="s">
        <v>115</v>
      </c>
      <c r="C52" s="118"/>
      <c r="D52" s="119"/>
      <c r="E52" s="119"/>
      <c r="F52" s="120"/>
      <c r="G52" s="10"/>
      <c r="H52" s="58">
        <v>5</v>
      </c>
      <c r="I52" s="59">
        <f t="shared" si="3"/>
        <v>0</v>
      </c>
      <c r="J52" s="60" t="s">
        <v>27</v>
      </c>
    </row>
    <row r="53" spans="1:10" x14ac:dyDescent="0.25">
      <c r="A53" s="97"/>
      <c r="B53" s="110" t="s">
        <v>156</v>
      </c>
      <c r="C53" s="128" t="s">
        <v>8</v>
      </c>
      <c r="D53" s="129"/>
      <c r="E53" s="129"/>
      <c r="F53" s="130"/>
      <c r="G53" s="112" t="s">
        <v>9</v>
      </c>
      <c r="H53" s="112" t="s">
        <v>84</v>
      </c>
      <c r="I53" s="112" t="s">
        <v>85</v>
      </c>
      <c r="J53" s="114" t="s">
        <v>6</v>
      </c>
    </row>
    <row r="54" spans="1:10" ht="15" customHeight="1" x14ac:dyDescent="0.25">
      <c r="A54" s="97"/>
      <c r="B54" s="111"/>
      <c r="C54" s="131"/>
      <c r="D54" s="132"/>
      <c r="E54" s="132"/>
      <c r="F54" s="133"/>
      <c r="G54" s="113"/>
      <c r="H54" s="113"/>
      <c r="I54" s="113"/>
      <c r="J54" s="115"/>
    </row>
    <row r="55" spans="1:10" ht="60" x14ac:dyDescent="0.25">
      <c r="A55" s="97"/>
      <c r="B55" s="25" t="s">
        <v>219</v>
      </c>
      <c r="C55" s="118"/>
      <c r="D55" s="119"/>
      <c r="E55" s="119"/>
      <c r="F55" s="120"/>
      <c r="G55" s="7"/>
      <c r="H55" s="52">
        <v>1</v>
      </c>
      <c r="I55" s="53">
        <f t="shared" si="3"/>
        <v>0</v>
      </c>
      <c r="J55" s="54" t="s">
        <v>178</v>
      </c>
    </row>
    <row r="56" spans="1:10" ht="90" x14ac:dyDescent="0.25">
      <c r="A56" s="97"/>
      <c r="B56" s="25" t="s">
        <v>145</v>
      </c>
      <c r="C56" s="118"/>
      <c r="D56" s="119"/>
      <c r="E56" s="119"/>
      <c r="F56" s="120"/>
      <c r="G56" s="7"/>
      <c r="H56" s="52">
        <v>0.5</v>
      </c>
      <c r="I56" s="53">
        <f t="shared" si="3"/>
        <v>0</v>
      </c>
      <c r="J56" s="54" t="s">
        <v>146</v>
      </c>
    </row>
    <row r="57" spans="1:10" ht="30.75" thickBot="1" x14ac:dyDescent="0.3">
      <c r="A57" s="97"/>
      <c r="B57" s="27" t="s">
        <v>175</v>
      </c>
      <c r="C57" s="118"/>
      <c r="D57" s="119"/>
      <c r="E57" s="119"/>
      <c r="F57" s="120"/>
      <c r="G57" s="9"/>
      <c r="H57" s="55">
        <v>2</v>
      </c>
      <c r="I57" s="56">
        <f t="shared" si="3"/>
        <v>0</v>
      </c>
      <c r="J57" s="57" t="s">
        <v>50</v>
      </c>
    </row>
    <row r="58" spans="1:10" ht="15.75" thickBot="1" x14ac:dyDescent="0.3">
      <c r="A58" s="150" t="s">
        <v>87</v>
      </c>
      <c r="B58" s="151"/>
      <c r="C58" s="151"/>
      <c r="D58" s="151"/>
      <c r="E58" s="151"/>
      <c r="F58" s="151"/>
      <c r="G58" s="151"/>
      <c r="H58" s="152"/>
      <c r="I58" s="61">
        <f>SUM(I8:I57)</f>
        <v>0</v>
      </c>
      <c r="J58" s="62"/>
    </row>
    <row r="59" spans="1:10" x14ac:dyDescent="0.25">
      <c r="A59" s="153" t="s">
        <v>220</v>
      </c>
      <c r="B59" s="154" t="s">
        <v>199</v>
      </c>
      <c r="C59" s="144" t="s">
        <v>8</v>
      </c>
      <c r="D59" s="145"/>
      <c r="E59" s="145"/>
      <c r="F59" s="146"/>
      <c r="G59" s="112" t="s">
        <v>9</v>
      </c>
      <c r="H59" s="112" t="s">
        <v>84</v>
      </c>
      <c r="I59" s="112" t="s">
        <v>85</v>
      </c>
      <c r="J59" s="114" t="s">
        <v>6</v>
      </c>
    </row>
    <row r="60" spans="1:10" ht="15" customHeight="1" x14ac:dyDescent="0.25">
      <c r="A60" s="153"/>
      <c r="B60" s="155"/>
      <c r="C60" s="147"/>
      <c r="D60" s="148"/>
      <c r="E60" s="148"/>
      <c r="F60" s="149"/>
      <c r="G60" s="113"/>
      <c r="H60" s="113"/>
      <c r="I60" s="113"/>
      <c r="J60" s="115"/>
    </row>
    <row r="61" spans="1:10" x14ac:dyDescent="0.25">
      <c r="A61" s="153"/>
      <c r="B61" s="28" t="s">
        <v>88</v>
      </c>
      <c r="C61" s="118"/>
      <c r="D61" s="119"/>
      <c r="E61" s="119"/>
      <c r="F61" s="120"/>
      <c r="G61" s="7"/>
      <c r="H61" s="52">
        <v>20</v>
      </c>
      <c r="I61" s="53">
        <f t="shared" ref="I61:I124" si="5">H61*G61</f>
        <v>0</v>
      </c>
      <c r="J61" s="54" t="s">
        <v>28</v>
      </c>
    </row>
    <row r="62" spans="1:10" x14ac:dyDescent="0.25">
      <c r="A62" s="153"/>
      <c r="B62" s="28" t="s">
        <v>11</v>
      </c>
      <c r="C62" s="118"/>
      <c r="D62" s="119"/>
      <c r="E62" s="119"/>
      <c r="F62" s="120"/>
      <c r="G62" s="7"/>
      <c r="H62" s="52">
        <v>20</v>
      </c>
      <c r="I62" s="53">
        <f t="shared" si="5"/>
        <v>0</v>
      </c>
      <c r="J62" s="54" t="s">
        <v>28</v>
      </c>
    </row>
    <row r="63" spans="1:10" ht="30" x14ac:dyDescent="0.25">
      <c r="A63" s="153"/>
      <c r="B63" s="28" t="s">
        <v>140</v>
      </c>
      <c r="C63" s="118"/>
      <c r="D63" s="119"/>
      <c r="E63" s="119"/>
      <c r="F63" s="120"/>
      <c r="G63" s="7"/>
      <c r="H63" s="52">
        <v>5</v>
      </c>
      <c r="I63" s="53">
        <f t="shared" si="5"/>
        <v>0</v>
      </c>
      <c r="J63" s="54" t="s">
        <v>27</v>
      </c>
    </row>
    <row r="64" spans="1:10" x14ac:dyDescent="0.25">
      <c r="A64" s="153"/>
      <c r="B64" s="28" t="s">
        <v>12</v>
      </c>
      <c r="C64" s="118"/>
      <c r="D64" s="119"/>
      <c r="E64" s="119"/>
      <c r="F64" s="120"/>
      <c r="G64" s="7"/>
      <c r="H64" s="52">
        <v>40</v>
      </c>
      <c r="I64" s="53">
        <f t="shared" si="5"/>
        <v>0</v>
      </c>
      <c r="J64" s="54" t="s">
        <v>80</v>
      </c>
    </row>
    <row r="65" spans="1:10" x14ac:dyDescent="0.25">
      <c r="A65" s="153"/>
      <c r="B65" s="28" t="s">
        <v>141</v>
      </c>
      <c r="C65" s="118"/>
      <c r="D65" s="119"/>
      <c r="E65" s="119"/>
      <c r="F65" s="120"/>
      <c r="G65" s="7"/>
      <c r="H65" s="52">
        <v>10</v>
      </c>
      <c r="I65" s="53">
        <f t="shared" si="5"/>
        <v>0</v>
      </c>
      <c r="J65" s="54" t="s">
        <v>33</v>
      </c>
    </row>
    <row r="66" spans="1:10" x14ac:dyDescent="0.25">
      <c r="A66" s="153"/>
      <c r="B66" s="28" t="s">
        <v>14</v>
      </c>
      <c r="C66" s="118"/>
      <c r="D66" s="119"/>
      <c r="E66" s="119"/>
      <c r="F66" s="120"/>
      <c r="G66" s="7"/>
      <c r="H66" s="52">
        <v>60</v>
      </c>
      <c r="I66" s="53">
        <f t="shared" si="5"/>
        <v>0</v>
      </c>
      <c r="J66" s="54" t="s">
        <v>15</v>
      </c>
    </row>
    <row r="67" spans="1:10" x14ac:dyDescent="0.25">
      <c r="A67" s="153"/>
      <c r="B67" s="28" t="s">
        <v>142</v>
      </c>
      <c r="C67" s="118"/>
      <c r="D67" s="119"/>
      <c r="E67" s="119"/>
      <c r="F67" s="120"/>
      <c r="G67" s="7"/>
      <c r="H67" s="52">
        <v>15</v>
      </c>
      <c r="I67" s="53">
        <f t="shared" si="5"/>
        <v>0</v>
      </c>
      <c r="J67" s="54" t="s">
        <v>10</v>
      </c>
    </row>
    <row r="68" spans="1:10" ht="15.75" thickBot="1" x14ac:dyDescent="0.3">
      <c r="A68" s="153"/>
      <c r="B68" s="63" t="s">
        <v>89</v>
      </c>
      <c r="C68" s="118"/>
      <c r="D68" s="119"/>
      <c r="E68" s="119"/>
      <c r="F68" s="120"/>
      <c r="G68" s="9"/>
      <c r="H68" s="55">
        <v>30</v>
      </c>
      <c r="I68" s="56">
        <f t="shared" si="5"/>
        <v>0</v>
      </c>
      <c r="J68" s="57" t="s">
        <v>13</v>
      </c>
    </row>
    <row r="69" spans="1:10" x14ac:dyDescent="0.25">
      <c r="A69" s="153"/>
      <c r="B69" s="154" t="s">
        <v>16</v>
      </c>
      <c r="C69" s="144" t="s">
        <v>8</v>
      </c>
      <c r="D69" s="145"/>
      <c r="E69" s="146"/>
      <c r="F69" s="156" t="s">
        <v>17</v>
      </c>
      <c r="G69" s="112" t="s">
        <v>9</v>
      </c>
      <c r="H69" s="112" t="s">
        <v>84</v>
      </c>
      <c r="I69" s="112" t="s">
        <v>85</v>
      </c>
      <c r="J69" s="114" t="s">
        <v>195</v>
      </c>
    </row>
    <row r="70" spans="1:10" x14ac:dyDescent="0.25">
      <c r="A70" s="153"/>
      <c r="B70" s="155"/>
      <c r="C70" s="147"/>
      <c r="D70" s="148"/>
      <c r="E70" s="149"/>
      <c r="F70" s="157"/>
      <c r="G70" s="113"/>
      <c r="H70" s="113"/>
      <c r="I70" s="113"/>
      <c r="J70" s="115"/>
    </row>
    <row r="71" spans="1:10" x14ac:dyDescent="0.25">
      <c r="A71" s="153"/>
      <c r="B71" s="140" t="s">
        <v>237</v>
      </c>
      <c r="C71" s="141"/>
      <c r="D71" s="142"/>
      <c r="E71" s="143"/>
      <c r="F71" s="64" t="s">
        <v>18</v>
      </c>
      <c r="G71" s="7"/>
      <c r="H71" s="52">
        <v>40</v>
      </c>
      <c r="I71" s="53">
        <f t="shared" si="5"/>
        <v>0</v>
      </c>
      <c r="J71" s="54" t="s">
        <v>80</v>
      </c>
    </row>
    <row r="72" spans="1:10" x14ac:dyDescent="0.25">
      <c r="A72" s="153"/>
      <c r="B72" s="140"/>
      <c r="C72" s="141"/>
      <c r="D72" s="142"/>
      <c r="E72" s="143"/>
      <c r="F72" s="64" t="s">
        <v>19</v>
      </c>
      <c r="G72" s="7"/>
      <c r="H72" s="52">
        <v>35</v>
      </c>
      <c r="I72" s="53">
        <f t="shared" si="5"/>
        <v>0</v>
      </c>
      <c r="J72" s="54" t="s">
        <v>90</v>
      </c>
    </row>
    <row r="73" spans="1:10" x14ac:dyDescent="0.25">
      <c r="A73" s="153"/>
      <c r="B73" s="140"/>
      <c r="C73" s="141"/>
      <c r="D73" s="142"/>
      <c r="E73" s="143"/>
      <c r="F73" s="64" t="s">
        <v>20</v>
      </c>
      <c r="G73" s="7"/>
      <c r="H73" s="52">
        <v>30</v>
      </c>
      <c r="I73" s="53">
        <f t="shared" si="5"/>
        <v>0</v>
      </c>
      <c r="J73" s="54" t="s">
        <v>13</v>
      </c>
    </row>
    <row r="74" spans="1:10" x14ac:dyDescent="0.25">
      <c r="A74" s="153"/>
      <c r="B74" s="140"/>
      <c r="C74" s="141"/>
      <c r="D74" s="142"/>
      <c r="E74" s="143"/>
      <c r="F74" s="64" t="s">
        <v>21</v>
      </c>
      <c r="G74" s="7"/>
      <c r="H74" s="52">
        <v>25</v>
      </c>
      <c r="I74" s="53">
        <f t="shared" si="5"/>
        <v>0</v>
      </c>
      <c r="J74" s="54" t="s">
        <v>68</v>
      </c>
    </row>
    <row r="75" spans="1:10" x14ac:dyDescent="0.25">
      <c r="A75" s="153"/>
      <c r="B75" s="140"/>
      <c r="C75" s="141"/>
      <c r="D75" s="142"/>
      <c r="E75" s="143"/>
      <c r="F75" s="64" t="s">
        <v>22</v>
      </c>
      <c r="G75" s="7"/>
      <c r="H75" s="52">
        <v>20</v>
      </c>
      <c r="I75" s="53">
        <f t="shared" si="5"/>
        <v>0</v>
      </c>
      <c r="J75" s="54" t="s">
        <v>28</v>
      </c>
    </row>
    <row r="76" spans="1:10" x14ac:dyDescent="0.25">
      <c r="A76" s="153"/>
      <c r="B76" s="140"/>
      <c r="C76" s="141"/>
      <c r="D76" s="142"/>
      <c r="E76" s="143"/>
      <c r="F76" s="64" t="s">
        <v>23</v>
      </c>
      <c r="G76" s="7"/>
      <c r="H76" s="52">
        <v>15</v>
      </c>
      <c r="I76" s="53">
        <f t="shared" si="5"/>
        <v>0</v>
      </c>
      <c r="J76" s="54" t="s">
        <v>10</v>
      </c>
    </row>
    <row r="77" spans="1:10" x14ac:dyDescent="0.25">
      <c r="A77" s="153"/>
      <c r="B77" s="140"/>
      <c r="C77" s="141"/>
      <c r="D77" s="142"/>
      <c r="E77" s="143"/>
      <c r="F77" s="64" t="s">
        <v>24</v>
      </c>
      <c r="G77" s="7"/>
      <c r="H77" s="52">
        <v>10</v>
      </c>
      <c r="I77" s="53">
        <f t="shared" si="5"/>
        <v>0</v>
      </c>
      <c r="J77" s="54" t="s">
        <v>33</v>
      </c>
    </row>
    <row r="78" spans="1:10" x14ac:dyDescent="0.25">
      <c r="A78" s="153"/>
      <c r="B78" s="140"/>
      <c r="C78" s="141"/>
      <c r="D78" s="142"/>
      <c r="E78" s="143"/>
      <c r="F78" s="64" t="s">
        <v>25</v>
      </c>
      <c r="G78" s="7"/>
      <c r="H78" s="52">
        <v>5</v>
      </c>
      <c r="I78" s="53">
        <f t="shared" si="5"/>
        <v>0</v>
      </c>
      <c r="J78" s="54" t="s">
        <v>27</v>
      </c>
    </row>
    <row r="79" spans="1:10" x14ac:dyDescent="0.25">
      <c r="A79" s="153"/>
      <c r="B79" s="140"/>
      <c r="C79" s="141"/>
      <c r="D79" s="142"/>
      <c r="E79" s="143"/>
      <c r="F79" s="64" t="s">
        <v>26</v>
      </c>
      <c r="G79" s="7"/>
      <c r="H79" s="52">
        <v>3</v>
      </c>
      <c r="I79" s="53">
        <f t="shared" si="5"/>
        <v>0</v>
      </c>
      <c r="J79" s="54" t="s">
        <v>91</v>
      </c>
    </row>
    <row r="80" spans="1:10" ht="45" x14ac:dyDescent="0.25">
      <c r="A80" s="153"/>
      <c r="B80" s="25" t="s">
        <v>116</v>
      </c>
      <c r="C80" s="118"/>
      <c r="D80" s="119"/>
      <c r="E80" s="119"/>
      <c r="F80" s="120"/>
      <c r="G80" s="7"/>
      <c r="H80" s="52">
        <v>5</v>
      </c>
      <c r="I80" s="53">
        <f t="shared" si="5"/>
        <v>0</v>
      </c>
      <c r="J80" s="54" t="s">
        <v>27</v>
      </c>
    </row>
    <row r="81" spans="1:10" ht="30" x14ac:dyDescent="0.25">
      <c r="A81" s="153"/>
      <c r="B81" s="25" t="s">
        <v>166</v>
      </c>
      <c r="C81" s="118"/>
      <c r="D81" s="119"/>
      <c r="E81" s="119"/>
      <c r="F81" s="120"/>
      <c r="G81" s="7"/>
      <c r="H81" s="52">
        <v>20</v>
      </c>
      <c r="I81" s="53">
        <f t="shared" si="5"/>
        <v>0</v>
      </c>
      <c r="J81" s="54" t="s">
        <v>28</v>
      </c>
    </row>
    <row r="82" spans="1:10" ht="30" x14ac:dyDescent="0.25">
      <c r="A82" s="153"/>
      <c r="B82" s="25" t="s">
        <v>165</v>
      </c>
      <c r="C82" s="118"/>
      <c r="D82" s="119"/>
      <c r="E82" s="119"/>
      <c r="F82" s="120"/>
      <c r="G82" s="7"/>
      <c r="H82" s="52">
        <v>40</v>
      </c>
      <c r="I82" s="53">
        <f t="shared" si="5"/>
        <v>0</v>
      </c>
      <c r="J82" s="54" t="s">
        <v>80</v>
      </c>
    </row>
    <row r="83" spans="1:10" x14ac:dyDescent="0.25">
      <c r="A83" s="153"/>
      <c r="B83" s="25" t="s">
        <v>29</v>
      </c>
      <c r="C83" s="118"/>
      <c r="D83" s="119"/>
      <c r="E83" s="119"/>
      <c r="F83" s="120"/>
      <c r="G83" s="7"/>
      <c r="H83" s="52">
        <v>20</v>
      </c>
      <c r="I83" s="53">
        <f t="shared" si="5"/>
        <v>0</v>
      </c>
      <c r="J83" s="54" t="s">
        <v>28</v>
      </c>
    </row>
    <row r="84" spans="1:10" ht="30" x14ac:dyDescent="0.25">
      <c r="A84" s="153"/>
      <c r="B84" s="25" t="s">
        <v>30</v>
      </c>
      <c r="C84" s="118"/>
      <c r="D84" s="119"/>
      <c r="E84" s="119"/>
      <c r="F84" s="120"/>
      <c r="G84" s="7"/>
      <c r="H84" s="52">
        <v>3</v>
      </c>
      <c r="I84" s="53">
        <f t="shared" si="5"/>
        <v>0</v>
      </c>
      <c r="J84" s="54" t="s">
        <v>91</v>
      </c>
    </row>
    <row r="85" spans="1:10" ht="30" x14ac:dyDescent="0.25">
      <c r="A85" s="153"/>
      <c r="B85" s="25" t="s">
        <v>203</v>
      </c>
      <c r="C85" s="118"/>
      <c r="D85" s="119"/>
      <c r="E85" s="119"/>
      <c r="F85" s="120"/>
      <c r="G85" s="7"/>
      <c r="H85" s="52">
        <v>20</v>
      </c>
      <c r="I85" s="53">
        <f t="shared" si="5"/>
        <v>0</v>
      </c>
      <c r="J85" s="54" t="s">
        <v>28</v>
      </c>
    </row>
    <row r="86" spans="1:10" x14ac:dyDescent="0.25">
      <c r="A86" s="153"/>
      <c r="B86" s="25" t="s">
        <v>32</v>
      </c>
      <c r="C86" s="118"/>
      <c r="D86" s="119"/>
      <c r="E86" s="119"/>
      <c r="F86" s="120"/>
      <c r="G86" s="7"/>
      <c r="H86" s="52">
        <v>3</v>
      </c>
      <c r="I86" s="53">
        <f t="shared" si="5"/>
        <v>0</v>
      </c>
      <c r="J86" s="54" t="s">
        <v>143</v>
      </c>
    </row>
    <row r="87" spans="1:10" x14ac:dyDescent="0.25">
      <c r="A87" s="153"/>
      <c r="B87" s="25" t="s">
        <v>117</v>
      </c>
      <c r="C87" s="118"/>
      <c r="D87" s="119"/>
      <c r="E87" s="119"/>
      <c r="F87" s="120"/>
      <c r="G87" s="7"/>
      <c r="H87" s="52">
        <v>1</v>
      </c>
      <c r="I87" s="53">
        <f t="shared" si="5"/>
        <v>0</v>
      </c>
      <c r="J87" s="54" t="s">
        <v>31</v>
      </c>
    </row>
    <row r="88" spans="1:10" ht="30.75" thickBot="1" x14ac:dyDescent="0.3">
      <c r="A88" s="153"/>
      <c r="B88" s="27" t="s">
        <v>118</v>
      </c>
      <c r="C88" s="118"/>
      <c r="D88" s="119"/>
      <c r="E88" s="119"/>
      <c r="F88" s="120"/>
      <c r="G88" s="9"/>
      <c r="H88" s="55">
        <v>1</v>
      </c>
      <c r="I88" s="56">
        <f t="shared" si="5"/>
        <v>0</v>
      </c>
      <c r="J88" s="57" t="s">
        <v>31</v>
      </c>
    </row>
    <row r="89" spans="1:10" x14ac:dyDescent="0.25">
      <c r="A89" s="153"/>
      <c r="B89" s="154" t="s">
        <v>202</v>
      </c>
      <c r="C89" s="144" t="s">
        <v>8</v>
      </c>
      <c r="D89" s="145"/>
      <c r="E89" s="145"/>
      <c r="F89" s="146"/>
      <c r="G89" s="112" t="s">
        <v>9</v>
      </c>
      <c r="H89" s="112" t="s">
        <v>84</v>
      </c>
      <c r="I89" s="112" t="s">
        <v>85</v>
      </c>
      <c r="J89" s="114" t="s">
        <v>6</v>
      </c>
    </row>
    <row r="90" spans="1:10" x14ac:dyDescent="0.25">
      <c r="A90" s="153"/>
      <c r="B90" s="155"/>
      <c r="C90" s="147"/>
      <c r="D90" s="148"/>
      <c r="E90" s="148"/>
      <c r="F90" s="149"/>
      <c r="G90" s="113"/>
      <c r="H90" s="113"/>
      <c r="I90" s="113"/>
      <c r="J90" s="115"/>
    </row>
    <row r="91" spans="1:10" ht="30" x14ac:dyDescent="0.25">
      <c r="A91" s="153"/>
      <c r="B91" s="26" t="s">
        <v>92</v>
      </c>
      <c r="C91" s="118"/>
      <c r="D91" s="119"/>
      <c r="E91" s="119"/>
      <c r="F91" s="120"/>
      <c r="G91" s="8"/>
      <c r="H91" s="39">
        <v>10</v>
      </c>
      <c r="I91" s="53">
        <f t="shared" si="5"/>
        <v>0</v>
      </c>
      <c r="J91" s="65" t="s">
        <v>33</v>
      </c>
    </row>
    <row r="92" spans="1:10" ht="30" x14ac:dyDescent="0.25">
      <c r="A92" s="153"/>
      <c r="B92" s="26" t="s">
        <v>93</v>
      </c>
      <c r="C92" s="118"/>
      <c r="D92" s="119"/>
      <c r="E92" s="119"/>
      <c r="F92" s="120"/>
      <c r="G92" s="8"/>
      <c r="H92" s="39">
        <v>15</v>
      </c>
      <c r="I92" s="53">
        <f t="shared" si="5"/>
        <v>0</v>
      </c>
      <c r="J92" s="65" t="s">
        <v>10</v>
      </c>
    </row>
    <row r="93" spans="1:10" ht="15.75" thickBot="1" x14ac:dyDescent="0.3">
      <c r="A93" s="153"/>
      <c r="B93" s="66" t="s">
        <v>94</v>
      </c>
      <c r="C93" s="118"/>
      <c r="D93" s="119"/>
      <c r="E93" s="119"/>
      <c r="F93" s="120"/>
      <c r="G93" s="11"/>
      <c r="H93" s="46">
        <v>5</v>
      </c>
      <c r="I93" s="56">
        <f t="shared" si="5"/>
        <v>0</v>
      </c>
      <c r="J93" s="67" t="s">
        <v>27</v>
      </c>
    </row>
    <row r="94" spans="1:10" x14ac:dyDescent="0.25">
      <c r="A94" s="153"/>
      <c r="B94" s="110" t="s">
        <v>95</v>
      </c>
      <c r="C94" s="128" t="s">
        <v>8</v>
      </c>
      <c r="D94" s="129"/>
      <c r="E94" s="129"/>
      <c r="F94" s="130"/>
      <c r="G94" s="158" t="s">
        <v>9</v>
      </c>
      <c r="H94" s="158" t="s">
        <v>84</v>
      </c>
      <c r="I94" s="158" t="s">
        <v>85</v>
      </c>
      <c r="J94" s="160" t="s">
        <v>6</v>
      </c>
    </row>
    <row r="95" spans="1:10" ht="15" customHeight="1" x14ac:dyDescent="0.25">
      <c r="A95" s="153"/>
      <c r="B95" s="111"/>
      <c r="C95" s="131"/>
      <c r="D95" s="132"/>
      <c r="E95" s="132"/>
      <c r="F95" s="133"/>
      <c r="G95" s="159"/>
      <c r="H95" s="159"/>
      <c r="I95" s="159"/>
      <c r="J95" s="161"/>
    </row>
    <row r="96" spans="1:10" ht="60" x14ac:dyDescent="0.25">
      <c r="A96" s="153"/>
      <c r="B96" s="28" t="s">
        <v>96</v>
      </c>
      <c r="C96" s="118"/>
      <c r="D96" s="119"/>
      <c r="E96" s="119"/>
      <c r="F96" s="120"/>
      <c r="G96" s="7"/>
      <c r="H96" s="52">
        <v>3.5</v>
      </c>
      <c r="I96" s="53">
        <f t="shared" si="5"/>
        <v>0</v>
      </c>
      <c r="J96" s="54" t="s">
        <v>144</v>
      </c>
    </row>
    <row r="97" spans="1:10" ht="60" x14ac:dyDescent="0.25">
      <c r="A97" s="153"/>
      <c r="B97" s="25" t="s">
        <v>79</v>
      </c>
      <c r="C97" s="118"/>
      <c r="D97" s="119"/>
      <c r="E97" s="119"/>
      <c r="F97" s="120"/>
      <c r="G97" s="7"/>
      <c r="H97" s="52">
        <v>2.5</v>
      </c>
      <c r="I97" s="53">
        <f t="shared" si="5"/>
        <v>0</v>
      </c>
      <c r="J97" s="54" t="s">
        <v>148</v>
      </c>
    </row>
    <row r="98" spans="1:10" ht="45" x14ac:dyDescent="0.25">
      <c r="A98" s="153"/>
      <c r="B98" s="25" t="s">
        <v>97</v>
      </c>
      <c r="C98" s="118"/>
      <c r="D98" s="119"/>
      <c r="E98" s="119"/>
      <c r="F98" s="120"/>
      <c r="G98" s="7"/>
      <c r="H98" s="52">
        <v>3.5</v>
      </c>
      <c r="I98" s="53">
        <f t="shared" si="5"/>
        <v>0</v>
      </c>
      <c r="J98" s="54" t="s">
        <v>144</v>
      </c>
    </row>
    <row r="99" spans="1:10" ht="45" x14ac:dyDescent="0.25">
      <c r="A99" s="153"/>
      <c r="B99" s="25" t="s">
        <v>121</v>
      </c>
      <c r="C99" s="118"/>
      <c r="D99" s="119"/>
      <c r="E99" s="119"/>
      <c r="F99" s="120"/>
      <c r="G99" s="7"/>
      <c r="H99" s="52">
        <v>2.5</v>
      </c>
      <c r="I99" s="53">
        <f t="shared" si="5"/>
        <v>0</v>
      </c>
      <c r="J99" s="54" t="s">
        <v>148</v>
      </c>
    </row>
    <row r="100" spans="1:10" ht="45.75" thickBot="1" x14ac:dyDescent="0.3">
      <c r="A100" s="153"/>
      <c r="B100" s="27" t="s">
        <v>204</v>
      </c>
      <c r="C100" s="118"/>
      <c r="D100" s="119"/>
      <c r="E100" s="119"/>
      <c r="F100" s="120"/>
      <c r="G100" s="9"/>
      <c r="H100" s="55">
        <v>20</v>
      </c>
      <c r="I100" s="56">
        <f t="shared" si="5"/>
        <v>0</v>
      </c>
      <c r="J100" s="57" t="s">
        <v>34</v>
      </c>
    </row>
    <row r="101" spans="1:10" x14ac:dyDescent="0.25">
      <c r="A101" s="153"/>
      <c r="B101" s="116" t="s">
        <v>172</v>
      </c>
      <c r="C101" s="122" t="s">
        <v>8</v>
      </c>
      <c r="D101" s="123"/>
      <c r="E101" s="123"/>
      <c r="F101" s="124"/>
      <c r="G101" s="158" t="s">
        <v>9</v>
      </c>
      <c r="H101" s="158" t="s">
        <v>84</v>
      </c>
      <c r="I101" s="158" t="s">
        <v>85</v>
      </c>
      <c r="J101" s="160" t="s">
        <v>6</v>
      </c>
    </row>
    <row r="102" spans="1:10" ht="15" customHeight="1" x14ac:dyDescent="0.25">
      <c r="A102" s="153"/>
      <c r="B102" s="117"/>
      <c r="C102" s="125"/>
      <c r="D102" s="126"/>
      <c r="E102" s="126"/>
      <c r="F102" s="127"/>
      <c r="G102" s="159"/>
      <c r="H102" s="159"/>
      <c r="I102" s="159"/>
      <c r="J102" s="161"/>
    </row>
    <row r="103" spans="1:10" ht="45" x14ac:dyDescent="0.25">
      <c r="A103" s="153"/>
      <c r="B103" s="25" t="s">
        <v>158</v>
      </c>
      <c r="C103" s="118"/>
      <c r="D103" s="119"/>
      <c r="E103" s="119"/>
      <c r="F103" s="120"/>
      <c r="G103" s="7"/>
      <c r="H103" s="52">
        <v>1</v>
      </c>
      <c r="I103" s="53">
        <f>(H103*G103)/4</f>
        <v>0</v>
      </c>
      <c r="J103" s="54" t="s">
        <v>152</v>
      </c>
    </row>
    <row r="104" spans="1:10" ht="45" x14ac:dyDescent="0.25">
      <c r="A104" s="153"/>
      <c r="B104" s="25" t="s">
        <v>159</v>
      </c>
      <c r="C104" s="118"/>
      <c r="D104" s="119"/>
      <c r="E104" s="119"/>
      <c r="F104" s="120"/>
      <c r="G104" s="7"/>
      <c r="H104" s="52">
        <v>3</v>
      </c>
      <c r="I104" s="53">
        <f t="shared" si="5"/>
        <v>0</v>
      </c>
      <c r="J104" s="54" t="s">
        <v>91</v>
      </c>
    </row>
    <row r="105" spans="1:10" ht="45" x14ac:dyDescent="0.25">
      <c r="A105" s="153"/>
      <c r="B105" s="25" t="s">
        <v>160</v>
      </c>
      <c r="C105" s="118"/>
      <c r="D105" s="119"/>
      <c r="E105" s="119"/>
      <c r="F105" s="120"/>
      <c r="G105" s="7"/>
      <c r="H105" s="52">
        <v>30</v>
      </c>
      <c r="I105" s="53">
        <f t="shared" si="5"/>
        <v>0</v>
      </c>
      <c r="J105" s="54" t="s">
        <v>13</v>
      </c>
    </row>
    <row r="106" spans="1:10" ht="45" x14ac:dyDescent="0.25">
      <c r="A106" s="153"/>
      <c r="B106" s="25" t="s">
        <v>161</v>
      </c>
      <c r="C106" s="118"/>
      <c r="D106" s="119"/>
      <c r="E106" s="119"/>
      <c r="F106" s="120"/>
      <c r="G106" s="7"/>
      <c r="H106" s="52">
        <v>20</v>
      </c>
      <c r="I106" s="53">
        <f t="shared" si="5"/>
        <v>0</v>
      </c>
      <c r="J106" s="54" t="s">
        <v>28</v>
      </c>
    </row>
    <row r="107" spans="1:10" ht="30" x14ac:dyDescent="0.25">
      <c r="A107" s="153"/>
      <c r="B107" s="25" t="s">
        <v>162</v>
      </c>
      <c r="C107" s="118"/>
      <c r="D107" s="119"/>
      <c r="E107" s="119"/>
      <c r="F107" s="120"/>
      <c r="G107" s="7"/>
      <c r="H107" s="52">
        <v>10</v>
      </c>
      <c r="I107" s="53">
        <f t="shared" si="5"/>
        <v>0</v>
      </c>
      <c r="J107" s="54" t="s">
        <v>33</v>
      </c>
    </row>
    <row r="108" spans="1:10" ht="30.75" thickBot="1" x14ac:dyDescent="0.3">
      <c r="A108" s="153"/>
      <c r="B108" s="27" t="s">
        <v>163</v>
      </c>
      <c r="C108" s="118"/>
      <c r="D108" s="119"/>
      <c r="E108" s="119"/>
      <c r="F108" s="120"/>
      <c r="G108" s="9"/>
      <c r="H108" s="55">
        <v>5</v>
      </c>
      <c r="I108" s="56">
        <f t="shared" si="5"/>
        <v>0</v>
      </c>
      <c r="J108" s="57" t="s">
        <v>27</v>
      </c>
    </row>
    <row r="109" spans="1:10" x14ac:dyDescent="0.25">
      <c r="A109" s="153"/>
      <c r="B109" s="154" t="s">
        <v>157</v>
      </c>
      <c r="C109" s="144" t="s">
        <v>8</v>
      </c>
      <c r="D109" s="145"/>
      <c r="E109" s="145"/>
      <c r="F109" s="146"/>
      <c r="G109" s="158" t="s">
        <v>9</v>
      </c>
      <c r="H109" s="158" t="s">
        <v>84</v>
      </c>
      <c r="I109" s="158" t="s">
        <v>85</v>
      </c>
      <c r="J109" s="160" t="s">
        <v>6</v>
      </c>
    </row>
    <row r="110" spans="1:10" ht="15" customHeight="1" x14ac:dyDescent="0.25">
      <c r="A110" s="153"/>
      <c r="B110" s="155"/>
      <c r="C110" s="147"/>
      <c r="D110" s="148"/>
      <c r="E110" s="148"/>
      <c r="F110" s="149"/>
      <c r="G110" s="159"/>
      <c r="H110" s="159"/>
      <c r="I110" s="159"/>
      <c r="J110" s="161"/>
    </row>
    <row r="111" spans="1:10" ht="30" x14ac:dyDescent="0.25">
      <c r="A111" s="153"/>
      <c r="B111" s="25" t="s">
        <v>238</v>
      </c>
      <c r="C111" s="118"/>
      <c r="D111" s="119"/>
      <c r="E111" s="119"/>
      <c r="F111" s="120"/>
      <c r="G111" s="7"/>
      <c r="H111" s="52">
        <v>3.5</v>
      </c>
      <c r="I111" s="53">
        <f t="shared" si="5"/>
        <v>0</v>
      </c>
      <c r="J111" s="54" t="s">
        <v>144</v>
      </c>
    </row>
    <row r="112" spans="1:10" ht="45" x14ac:dyDescent="0.25">
      <c r="A112" s="153"/>
      <c r="B112" s="25" t="s">
        <v>120</v>
      </c>
      <c r="C112" s="118"/>
      <c r="D112" s="119"/>
      <c r="E112" s="119"/>
      <c r="F112" s="120"/>
      <c r="G112" s="7"/>
      <c r="H112" s="52">
        <v>2.5</v>
      </c>
      <c r="I112" s="53">
        <f t="shared" si="5"/>
        <v>0</v>
      </c>
      <c r="J112" s="54" t="s">
        <v>148</v>
      </c>
    </row>
    <row r="113" spans="1:10" ht="90" x14ac:dyDescent="0.25">
      <c r="A113" s="153"/>
      <c r="B113" s="25" t="s">
        <v>147</v>
      </c>
      <c r="C113" s="118"/>
      <c r="D113" s="119"/>
      <c r="E113" s="119"/>
      <c r="F113" s="120"/>
      <c r="G113" s="7"/>
      <c r="H113" s="52">
        <v>0.5</v>
      </c>
      <c r="I113" s="53">
        <f t="shared" si="5"/>
        <v>0</v>
      </c>
      <c r="J113" s="54" t="s">
        <v>146</v>
      </c>
    </row>
    <row r="114" spans="1:10" x14ac:dyDescent="0.25">
      <c r="A114" s="153"/>
      <c r="B114" s="25" t="s">
        <v>35</v>
      </c>
      <c r="C114" s="118"/>
      <c r="D114" s="119"/>
      <c r="E114" s="119"/>
      <c r="F114" s="120"/>
      <c r="G114" s="7"/>
      <c r="H114" s="52">
        <v>150</v>
      </c>
      <c r="I114" s="53">
        <f t="shared" si="5"/>
        <v>0</v>
      </c>
      <c r="J114" s="54" t="s">
        <v>150</v>
      </c>
    </row>
    <row r="115" spans="1:10" x14ac:dyDescent="0.25">
      <c r="A115" s="153"/>
      <c r="B115" s="25" t="s">
        <v>122</v>
      </c>
      <c r="C115" s="118"/>
      <c r="D115" s="119"/>
      <c r="E115" s="119"/>
      <c r="F115" s="120"/>
      <c r="G115" s="7"/>
      <c r="H115" s="52">
        <v>90</v>
      </c>
      <c r="I115" s="53">
        <f t="shared" si="5"/>
        <v>0</v>
      </c>
      <c r="J115" s="54" t="s">
        <v>151</v>
      </c>
    </row>
    <row r="116" spans="1:10" ht="45" x14ac:dyDescent="0.25">
      <c r="A116" s="153"/>
      <c r="B116" s="25" t="s">
        <v>124</v>
      </c>
      <c r="C116" s="118"/>
      <c r="D116" s="119"/>
      <c r="E116" s="119"/>
      <c r="F116" s="120"/>
      <c r="G116" s="7"/>
      <c r="H116" s="52">
        <v>80</v>
      </c>
      <c r="I116" s="53">
        <f t="shared" si="5"/>
        <v>0</v>
      </c>
      <c r="J116" s="54" t="s">
        <v>36</v>
      </c>
    </row>
    <row r="117" spans="1:10" x14ac:dyDescent="0.25">
      <c r="A117" s="153"/>
      <c r="B117" s="25" t="s">
        <v>123</v>
      </c>
      <c r="C117" s="118"/>
      <c r="D117" s="119"/>
      <c r="E117" s="119"/>
      <c r="F117" s="120"/>
      <c r="G117" s="7"/>
      <c r="H117" s="52">
        <v>150</v>
      </c>
      <c r="I117" s="53">
        <f t="shared" si="5"/>
        <v>0</v>
      </c>
      <c r="J117" s="54" t="s">
        <v>150</v>
      </c>
    </row>
    <row r="118" spans="1:10" ht="60" x14ac:dyDescent="0.25">
      <c r="A118" s="153"/>
      <c r="B118" s="25" t="s">
        <v>125</v>
      </c>
      <c r="C118" s="118"/>
      <c r="D118" s="119"/>
      <c r="E118" s="119"/>
      <c r="F118" s="120"/>
      <c r="G118" s="7"/>
      <c r="H118" s="52">
        <v>5</v>
      </c>
      <c r="I118" s="53">
        <f t="shared" si="5"/>
        <v>0</v>
      </c>
      <c r="J118" s="65" t="s">
        <v>27</v>
      </c>
    </row>
    <row r="119" spans="1:10" ht="30" x14ac:dyDescent="0.25">
      <c r="A119" s="153"/>
      <c r="B119" s="25" t="s">
        <v>126</v>
      </c>
      <c r="C119" s="118"/>
      <c r="D119" s="119"/>
      <c r="E119" s="119"/>
      <c r="F119" s="120"/>
      <c r="G119" s="7"/>
      <c r="H119" s="52">
        <v>3.5</v>
      </c>
      <c r="I119" s="53">
        <f t="shared" si="5"/>
        <v>0</v>
      </c>
      <c r="J119" s="54" t="s">
        <v>144</v>
      </c>
    </row>
    <row r="120" spans="1:10" ht="30" x14ac:dyDescent="0.25">
      <c r="A120" s="153"/>
      <c r="B120" s="25" t="s">
        <v>81</v>
      </c>
      <c r="C120" s="118"/>
      <c r="D120" s="119"/>
      <c r="E120" s="119"/>
      <c r="F120" s="120"/>
      <c r="G120" s="7"/>
      <c r="H120" s="52">
        <v>1</v>
      </c>
      <c r="I120" s="53">
        <f t="shared" si="5"/>
        <v>0</v>
      </c>
      <c r="J120" s="54" t="s">
        <v>110</v>
      </c>
    </row>
    <row r="121" spans="1:10" ht="30" x14ac:dyDescent="0.25">
      <c r="A121" s="153"/>
      <c r="B121" s="25" t="s">
        <v>37</v>
      </c>
      <c r="C121" s="118"/>
      <c r="D121" s="119"/>
      <c r="E121" s="119"/>
      <c r="F121" s="120"/>
      <c r="G121" s="7"/>
      <c r="H121" s="52">
        <v>5</v>
      </c>
      <c r="I121" s="53">
        <f t="shared" si="5"/>
        <v>0</v>
      </c>
      <c r="J121" s="54" t="s">
        <v>38</v>
      </c>
    </row>
    <row r="122" spans="1:10" ht="30" x14ac:dyDescent="0.25">
      <c r="A122" s="153"/>
      <c r="B122" s="25" t="s">
        <v>98</v>
      </c>
      <c r="C122" s="118"/>
      <c r="D122" s="119"/>
      <c r="E122" s="119"/>
      <c r="F122" s="120"/>
      <c r="G122" s="7"/>
      <c r="H122" s="52">
        <v>5</v>
      </c>
      <c r="I122" s="53">
        <f t="shared" si="5"/>
        <v>0</v>
      </c>
      <c r="J122" s="54" t="s">
        <v>39</v>
      </c>
    </row>
    <row r="123" spans="1:10" ht="30" x14ac:dyDescent="0.25">
      <c r="A123" s="153"/>
      <c r="B123" s="25" t="s">
        <v>40</v>
      </c>
      <c r="C123" s="118"/>
      <c r="D123" s="119"/>
      <c r="E123" s="119"/>
      <c r="F123" s="120"/>
      <c r="G123" s="7"/>
      <c r="H123" s="52">
        <v>80</v>
      </c>
      <c r="I123" s="53">
        <f t="shared" si="5"/>
        <v>0</v>
      </c>
      <c r="J123" s="54" t="s">
        <v>41</v>
      </c>
    </row>
    <row r="124" spans="1:10" ht="30.75" thickBot="1" x14ac:dyDescent="0.3">
      <c r="A124" s="153"/>
      <c r="B124" s="27" t="s">
        <v>174</v>
      </c>
      <c r="C124" s="118"/>
      <c r="D124" s="119"/>
      <c r="E124" s="119"/>
      <c r="F124" s="120"/>
      <c r="G124" s="9"/>
      <c r="H124" s="55">
        <v>2</v>
      </c>
      <c r="I124" s="56">
        <f t="shared" si="5"/>
        <v>0</v>
      </c>
      <c r="J124" s="57" t="s">
        <v>50</v>
      </c>
    </row>
    <row r="125" spans="1:10" ht="15.75" thickBot="1" x14ac:dyDescent="0.3">
      <c r="A125" s="162" t="s">
        <v>99</v>
      </c>
      <c r="B125" s="163"/>
      <c r="C125" s="163"/>
      <c r="D125" s="163"/>
      <c r="E125" s="163"/>
      <c r="F125" s="163"/>
      <c r="G125" s="163"/>
      <c r="H125" s="164"/>
      <c r="I125" s="68">
        <f>SUM(I61:I124)</f>
        <v>0</v>
      </c>
      <c r="J125" s="69"/>
    </row>
    <row r="126" spans="1:10" x14ac:dyDescent="0.25">
      <c r="A126" s="97" t="s">
        <v>42</v>
      </c>
      <c r="B126" s="116" t="s">
        <v>69</v>
      </c>
      <c r="C126" s="122" t="s">
        <v>8</v>
      </c>
      <c r="D126" s="123"/>
      <c r="E126" s="123"/>
      <c r="F126" s="124"/>
      <c r="G126" s="158" t="s">
        <v>9</v>
      </c>
      <c r="H126" s="158" t="s">
        <v>84</v>
      </c>
      <c r="I126" s="158" t="s">
        <v>85</v>
      </c>
      <c r="J126" s="160" t="s">
        <v>6</v>
      </c>
    </row>
    <row r="127" spans="1:10" ht="15" customHeight="1" x14ac:dyDescent="0.25">
      <c r="A127" s="97"/>
      <c r="B127" s="117"/>
      <c r="C127" s="125"/>
      <c r="D127" s="126"/>
      <c r="E127" s="126"/>
      <c r="F127" s="127"/>
      <c r="G127" s="159"/>
      <c r="H127" s="159"/>
      <c r="I127" s="159"/>
      <c r="J127" s="161"/>
    </row>
    <row r="128" spans="1:10" ht="30" x14ac:dyDescent="0.25">
      <c r="A128" s="97"/>
      <c r="B128" s="25" t="s">
        <v>167</v>
      </c>
      <c r="C128" s="118"/>
      <c r="D128" s="119"/>
      <c r="E128" s="119"/>
      <c r="F128" s="120"/>
      <c r="G128" s="7"/>
      <c r="H128" s="52">
        <v>1</v>
      </c>
      <c r="I128" s="53">
        <f>(G128*H128)/4</f>
        <v>0</v>
      </c>
      <c r="J128" s="54" t="s">
        <v>152</v>
      </c>
    </row>
    <row r="129" spans="1:10" ht="30" x14ac:dyDescent="0.25">
      <c r="A129" s="97"/>
      <c r="B129" s="25" t="s">
        <v>168</v>
      </c>
      <c r="C129" s="118"/>
      <c r="D129" s="119"/>
      <c r="E129" s="119"/>
      <c r="F129" s="120"/>
      <c r="G129" s="7"/>
      <c r="H129" s="52">
        <v>3</v>
      </c>
      <c r="I129" s="53">
        <f t="shared" ref="I129:I162" si="6">H129*G129</f>
        <v>0</v>
      </c>
      <c r="J129" s="54" t="s">
        <v>91</v>
      </c>
    </row>
    <row r="130" spans="1:10" ht="45" x14ac:dyDescent="0.25">
      <c r="A130" s="97"/>
      <c r="B130" s="25" t="s">
        <v>169</v>
      </c>
      <c r="C130" s="118"/>
      <c r="D130" s="119"/>
      <c r="E130" s="119"/>
      <c r="F130" s="120"/>
      <c r="G130" s="7"/>
      <c r="H130" s="52">
        <v>30</v>
      </c>
      <c r="I130" s="53">
        <f t="shared" si="6"/>
        <v>0</v>
      </c>
      <c r="J130" s="54" t="s">
        <v>13</v>
      </c>
    </row>
    <row r="131" spans="1:10" ht="30" x14ac:dyDescent="0.25">
      <c r="A131" s="97"/>
      <c r="B131" s="25" t="s">
        <v>170</v>
      </c>
      <c r="C131" s="118"/>
      <c r="D131" s="119"/>
      <c r="E131" s="119"/>
      <c r="F131" s="120"/>
      <c r="G131" s="7"/>
      <c r="H131" s="52">
        <v>20</v>
      </c>
      <c r="I131" s="53">
        <f t="shared" si="6"/>
        <v>0</v>
      </c>
      <c r="J131" s="54" t="s">
        <v>28</v>
      </c>
    </row>
    <row r="132" spans="1:10" ht="30" x14ac:dyDescent="0.25">
      <c r="A132" s="97"/>
      <c r="B132" s="25" t="s">
        <v>171</v>
      </c>
      <c r="C132" s="118"/>
      <c r="D132" s="119"/>
      <c r="E132" s="119"/>
      <c r="F132" s="120"/>
      <c r="G132" s="7"/>
      <c r="H132" s="52">
        <v>10</v>
      </c>
      <c r="I132" s="53">
        <f t="shared" si="6"/>
        <v>0</v>
      </c>
      <c r="J132" s="54" t="s">
        <v>33</v>
      </c>
    </row>
    <row r="133" spans="1:10" ht="30.75" thickBot="1" x14ac:dyDescent="0.3">
      <c r="A133" s="97"/>
      <c r="B133" s="27" t="s">
        <v>173</v>
      </c>
      <c r="C133" s="118"/>
      <c r="D133" s="119"/>
      <c r="E133" s="119"/>
      <c r="F133" s="120"/>
      <c r="G133" s="9"/>
      <c r="H133" s="55">
        <v>5</v>
      </c>
      <c r="I133" s="56">
        <f t="shared" si="6"/>
        <v>0</v>
      </c>
      <c r="J133" s="57" t="s">
        <v>27</v>
      </c>
    </row>
    <row r="134" spans="1:10" x14ac:dyDescent="0.25">
      <c r="A134" s="97"/>
      <c r="B134" s="116" t="s">
        <v>100</v>
      </c>
      <c r="C134" s="122" t="s">
        <v>8</v>
      </c>
      <c r="D134" s="123"/>
      <c r="E134" s="123"/>
      <c r="F134" s="124"/>
      <c r="G134" s="158" t="s">
        <v>9</v>
      </c>
      <c r="H134" s="158" t="s">
        <v>84</v>
      </c>
      <c r="I134" s="158" t="s">
        <v>85</v>
      </c>
      <c r="J134" s="160" t="s">
        <v>6</v>
      </c>
    </row>
    <row r="135" spans="1:10" ht="15" customHeight="1" x14ac:dyDescent="0.25">
      <c r="A135" s="97"/>
      <c r="B135" s="117"/>
      <c r="C135" s="125"/>
      <c r="D135" s="126"/>
      <c r="E135" s="126"/>
      <c r="F135" s="127"/>
      <c r="G135" s="159"/>
      <c r="H135" s="159"/>
      <c r="I135" s="159"/>
      <c r="J135" s="161"/>
    </row>
    <row r="136" spans="1:10" ht="30" x14ac:dyDescent="0.25">
      <c r="A136" s="97"/>
      <c r="B136" s="25" t="s">
        <v>43</v>
      </c>
      <c r="C136" s="118"/>
      <c r="D136" s="119"/>
      <c r="E136" s="119"/>
      <c r="F136" s="120"/>
      <c r="G136" s="7"/>
      <c r="H136" s="52">
        <v>10</v>
      </c>
      <c r="I136" s="53">
        <f t="shared" si="6"/>
        <v>0</v>
      </c>
      <c r="J136" s="54" t="s">
        <v>33</v>
      </c>
    </row>
    <row r="137" spans="1:10" ht="45" x14ac:dyDescent="0.25">
      <c r="A137" s="97"/>
      <c r="B137" s="25" t="s">
        <v>101</v>
      </c>
      <c r="C137" s="118"/>
      <c r="D137" s="119"/>
      <c r="E137" s="119"/>
      <c r="F137" s="120"/>
      <c r="G137" s="7"/>
      <c r="H137" s="52">
        <v>5</v>
      </c>
      <c r="I137" s="53">
        <f t="shared" si="6"/>
        <v>0</v>
      </c>
      <c r="J137" s="54" t="s">
        <v>27</v>
      </c>
    </row>
    <row r="138" spans="1:10" ht="30" x14ac:dyDescent="0.25">
      <c r="A138" s="97"/>
      <c r="B138" s="25" t="s">
        <v>70</v>
      </c>
      <c r="C138" s="118"/>
      <c r="D138" s="119"/>
      <c r="E138" s="119"/>
      <c r="F138" s="120"/>
      <c r="G138" s="7"/>
      <c r="H138" s="52">
        <v>5</v>
      </c>
      <c r="I138" s="53">
        <f t="shared" si="6"/>
        <v>0</v>
      </c>
      <c r="J138" s="54" t="s">
        <v>39</v>
      </c>
    </row>
    <row r="139" spans="1:10" ht="30" x14ac:dyDescent="0.25">
      <c r="A139" s="97"/>
      <c r="B139" s="25" t="s">
        <v>44</v>
      </c>
      <c r="C139" s="118"/>
      <c r="D139" s="119"/>
      <c r="E139" s="119"/>
      <c r="F139" s="120"/>
      <c r="G139" s="7"/>
      <c r="H139" s="52">
        <v>10</v>
      </c>
      <c r="I139" s="53">
        <f t="shared" si="6"/>
        <v>0</v>
      </c>
      <c r="J139" s="54" t="s">
        <v>102</v>
      </c>
    </row>
    <row r="140" spans="1:10" ht="30.75" thickBot="1" x14ac:dyDescent="0.3">
      <c r="A140" s="97"/>
      <c r="B140" s="27" t="s">
        <v>103</v>
      </c>
      <c r="C140" s="118"/>
      <c r="D140" s="119"/>
      <c r="E140" s="119"/>
      <c r="F140" s="120"/>
      <c r="G140" s="9"/>
      <c r="H140" s="55">
        <v>5</v>
      </c>
      <c r="I140" s="56">
        <f t="shared" si="6"/>
        <v>0</v>
      </c>
      <c r="J140" s="57" t="s">
        <v>27</v>
      </c>
    </row>
    <row r="141" spans="1:10" x14ac:dyDescent="0.25">
      <c r="A141" s="97"/>
      <c r="B141" s="116" t="s">
        <v>71</v>
      </c>
      <c r="C141" s="122" t="s">
        <v>8</v>
      </c>
      <c r="D141" s="123"/>
      <c r="E141" s="123"/>
      <c r="F141" s="124"/>
      <c r="G141" s="158" t="s">
        <v>9</v>
      </c>
      <c r="H141" s="158" t="s">
        <v>84</v>
      </c>
      <c r="I141" s="158" t="s">
        <v>85</v>
      </c>
      <c r="J141" s="160" t="s">
        <v>6</v>
      </c>
    </row>
    <row r="142" spans="1:10" ht="15" customHeight="1" x14ac:dyDescent="0.25">
      <c r="A142" s="97"/>
      <c r="B142" s="117"/>
      <c r="C142" s="125"/>
      <c r="D142" s="126"/>
      <c r="E142" s="126"/>
      <c r="F142" s="127"/>
      <c r="G142" s="159"/>
      <c r="H142" s="159"/>
      <c r="I142" s="159"/>
      <c r="J142" s="161"/>
    </row>
    <row r="143" spans="1:10" ht="45" x14ac:dyDescent="0.25">
      <c r="A143" s="97"/>
      <c r="B143" s="25" t="s">
        <v>104</v>
      </c>
      <c r="C143" s="118"/>
      <c r="D143" s="119"/>
      <c r="E143" s="119"/>
      <c r="F143" s="120"/>
      <c r="G143" s="7"/>
      <c r="H143" s="52">
        <v>0.5</v>
      </c>
      <c r="I143" s="53">
        <f t="shared" si="6"/>
        <v>0</v>
      </c>
      <c r="J143" s="54" t="s">
        <v>179</v>
      </c>
    </row>
    <row r="144" spans="1:10" ht="45.75" thickBot="1" x14ac:dyDescent="0.3">
      <c r="A144" s="97"/>
      <c r="B144" s="27" t="s">
        <v>45</v>
      </c>
      <c r="C144" s="118"/>
      <c r="D144" s="119"/>
      <c r="E144" s="119"/>
      <c r="F144" s="120"/>
      <c r="G144" s="9"/>
      <c r="H144" s="55">
        <v>0.5</v>
      </c>
      <c r="I144" s="56">
        <f t="shared" si="6"/>
        <v>0</v>
      </c>
      <c r="J144" s="57" t="s">
        <v>180</v>
      </c>
    </row>
    <row r="145" spans="1:10" x14ac:dyDescent="0.25">
      <c r="A145" s="97"/>
      <c r="B145" s="116" t="s">
        <v>201</v>
      </c>
      <c r="C145" s="122" t="s">
        <v>8</v>
      </c>
      <c r="D145" s="123"/>
      <c r="E145" s="123"/>
      <c r="F145" s="124"/>
      <c r="G145" s="158" t="s">
        <v>9</v>
      </c>
      <c r="H145" s="158" t="s">
        <v>84</v>
      </c>
      <c r="I145" s="158" t="s">
        <v>85</v>
      </c>
      <c r="J145" s="160" t="s">
        <v>6</v>
      </c>
    </row>
    <row r="146" spans="1:10" ht="15" customHeight="1" x14ac:dyDescent="0.25">
      <c r="A146" s="97"/>
      <c r="B146" s="117"/>
      <c r="C146" s="125"/>
      <c r="D146" s="126"/>
      <c r="E146" s="126"/>
      <c r="F146" s="127"/>
      <c r="G146" s="159"/>
      <c r="H146" s="159"/>
      <c r="I146" s="159"/>
      <c r="J146" s="161"/>
    </row>
    <row r="147" spans="1:10" ht="30" x14ac:dyDescent="0.25">
      <c r="A147" s="97"/>
      <c r="B147" s="25" t="s">
        <v>49</v>
      </c>
      <c r="C147" s="118"/>
      <c r="D147" s="119"/>
      <c r="E147" s="119"/>
      <c r="F147" s="120"/>
      <c r="G147" s="7"/>
      <c r="H147" s="52">
        <v>5</v>
      </c>
      <c r="I147" s="53">
        <f t="shared" si="6"/>
        <v>0</v>
      </c>
      <c r="J147" s="54" t="s">
        <v>39</v>
      </c>
    </row>
    <row r="148" spans="1:10" ht="45" x14ac:dyDescent="0.25">
      <c r="A148" s="97"/>
      <c r="B148" s="28" t="s">
        <v>51</v>
      </c>
      <c r="C148" s="118"/>
      <c r="D148" s="119"/>
      <c r="E148" s="119"/>
      <c r="F148" s="120"/>
      <c r="G148" s="7"/>
      <c r="H148" s="52">
        <v>10</v>
      </c>
      <c r="I148" s="53">
        <f t="shared" si="6"/>
        <v>0</v>
      </c>
      <c r="J148" s="54" t="s">
        <v>82</v>
      </c>
    </row>
    <row r="149" spans="1:10" ht="30" x14ac:dyDescent="0.25">
      <c r="A149" s="97"/>
      <c r="B149" s="28" t="s">
        <v>205</v>
      </c>
      <c r="C149" s="118"/>
      <c r="D149" s="119"/>
      <c r="E149" s="119"/>
      <c r="F149" s="120"/>
      <c r="G149" s="7"/>
      <c r="H149" s="52">
        <v>15</v>
      </c>
      <c r="I149" s="53">
        <f t="shared" si="6"/>
        <v>0</v>
      </c>
      <c r="J149" s="54" t="s">
        <v>127</v>
      </c>
    </row>
    <row r="150" spans="1:10" ht="30" x14ac:dyDescent="0.25">
      <c r="A150" s="97"/>
      <c r="B150" s="25" t="s">
        <v>52</v>
      </c>
      <c r="C150" s="118"/>
      <c r="D150" s="119"/>
      <c r="E150" s="119"/>
      <c r="F150" s="120"/>
      <c r="G150" s="7"/>
      <c r="H150" s="52">
        <v>2</v>
      </c>
      <c r="I150" s="53">
        <f t="shared" si="6"/>
        <v>0</v>
      </c>
      <c r="J150" s="54" t="s">
        <v>105</v>
      </c>
    </row>
    <row r="151" spans="1:10" ht="45.75" thickBot="1" x14ac:dyDescent="0.3">
      <c r="A151" s="97"/>
      <c r="B151" s="27" t="s">
        <v>53</v>
      </c>
      <c r="C151" s="118"/>
      <c r="D151" s="119"/>
      <c r="E151" s="119"/>
      <c r="F151" s="120"/>
      <c r="G151" s="9"/>
      <c r="H151" s="55">
        <v>1</v>
      </c>
      <c r="I151" s="56">
        <f t="shared" si="6"/>
        <v>0</v>
      </c>
      <c r="J151" s="57" t="s">
        <v>54</v>
      </c>
    </row>
    <row r="152" spans="1:10" x14ac:dyDescent="0.25">
      <c r="A152" s="97"/>
      <c r="B152" s="110" t="s">
        <v>206</v>
      </c>
      <c r="C152" s="128" t="s">
        <v>8</v>
      </c>
      <c r="D152" s="129"/>
      <c r="E152" s="129"/>
      <c r="F152" s="130"/>
      <c r="G152" s="158" t="s">
        <v>9</v>
      </c>
      <c r="H152" s="158" t="s">
        <v>84</v>
      </c>
      <c r="I152" s="158" t="s">
        <v>85</v>
      </c>
      <c r="J152" s="160" t="s">
        <v>6</v>
      </c>
    </row>
    <row r="153" spans="1:10" ht="15" customHeight="1" x14ac:dyDescent="0.25">
      <c r="A153" s="97"/>
      <c r="B153" s="111"/>
      <c r="C153" s="131"/>
      <c r="D153" s="132"/>
      <c r="E153" s="132"/>
      <c r="F153" s="133"/>
      <c r="G153" s="159"/>
      <c r="H153" s="159"/>
      <c r="I153" s="159"/>
      <c r="J153" s="161"/>
    </row>
    <row r="154" spans="1:10" ht="45" x14ac:dyDescent="0.25">
      <c r="A154" s="97"/>
      <c r="B154" s="25" t="s">
        <v>128</v>
      </c>
      <c r="C154" s="118"/>
      <c r="D154" s="119"/>
      <c r="E154" s="119"/>
      <c r="F154" s="120"/>
      <c r="G154" s="16"/>
      <c r="H154" s="52">
        <v>20</v>
      </c>
      <c r="I154" s="53">
        <f t="shared" si="6"/>
        <v>0</v>
      </c>
      <c r="J154" s="54" t="s">
        <v>28</v>
      </c>
    </row>
    <row r="155" spans="1:10" ht="30.75" thickBot="1" x14ac:dyDescent="0.3">
      <c r="A155" s="97"/>
      <c r="B155" s="27" t="s">
        <v>129</v>
      </c>
      <c r="C155" s="118"/>
      <c r="D155" s="119"/>
      <c r="E155" s="119"/>
      <c r="F155" s="120"/>
      <c r="G155" s="9"/>
      <c r="H155" s="55">
        <v>1</v>
      </c>
      <c r="I155" s="56">
        <f t="shared" si="6"/>
        <v>0</v>
      </c>
      <c r="J155" s="57" t="s">
        <v>110</v>
      </c>
    </row>
    <row r="156" spans="1:10" x14ac:dyDescent="0.25">
      <c r="A156" s="97"/>
      <c r="B156" s="110" t="s">
        <v>72</v>
      </c>
      <c r="C156" s="128" t="s">
        <v>8</v>
      </c>
      <c r="D156" s="129"/>
      <c r="E156" s="129"/>
      <c r="F156" s="130"/>
      <c r="G156" s="158" t="s">
        <v>9</v>
      </c>
      <c r="H156" s="158" t="s">
        <v>84</v>
      </c>
      <c r="I156" s="158" t="s">
        <v>85</v>
      </c>
      <c r="J156" s="160" t="s">
        <v>6</v>
      </c>
    </row>
    <row r="157" spans="1:10" ht="15" customHeight="1" x14ac:dyDescent="0.25">
      <c r="A157" s="97"/>
      <c r="B157" s="111"/>
      <c r="C157" s="131"/>
      <c r="D157" s="132"/>
      <c r="E157" s="132"/>
      <c r="F157" s="133"/>
      <c r="G157" s="159"/>
      <c r="H157" s="159"/>
      <c r="I157" s="159"/>
      <c r="J157" s="161"/>
    </row>
    <row r="158" spans="1:10" ht="60" x14ac:dyDescent="0.25">
      <c r="A158" s="97"/>
      <c r="B158" s="28" t="s">
        <v>96</v>
      </c>
      <c r="C158" s="118"/>
      <c r="D158" s="119"/>
      <c r="E158" s="119"/>
      <c r="F158" s="120"/>
      <c r="G158" s="7"/>
      <c r="H158" s="52">
        <v>3.5</v>
      </c>
      <c r="I158" s="53">
        <f t="shared" si="6"/>
        <v>0</v>
      </c>
      <c r="J158" s="54" t="s">
        <v>144</v>
      </c>
    </row>
    <row r="159" spans="1:10" ht="60.75" thickBot="1" x14ac:dyDescent="0.3">
      <c r="A159" s="97"/>
      <c r="B159" s="27" t="s">
        <v>79</v>
      </c>
      <c r="C159" s="118"/>
      <c r="D159" s="119"/>
      <c r="E159" s="119"/>
      <c r="F159" s="120"/>
      <c r="G159" s="9"/>
      <c r="H159" s="55">
        <v>2.5</v>
      </c>
      <c r="I159" s="56">
        <f t="shared" si="6"/>
        <v>0</v>
      </c>
      <c r="J159" s="57" t="s">
        <v>148</v>
      </c>
    </row>
    <row r="160" spans="1:10" x14ac:dyDescent="0.25">
      <c r="A160" s="97"/>
      <c r="B160" s="110" t="s">
        <v>73</v>
      </c>
      <c r="C160" s="128" t="s">
        <v>8</v>
      </c>
      <c r="D160" s="129"/>
      <c r="E160" s="129"/>
      <c r="F160" s="130"/>
      <c r="G160" s="158" t="s">
        <v>9</v>
      </c>
      <c r="H160" s="158" t="s">
        <v>84</v>
      </c>
      <c r="I160" s="158" t="s">
        <v>85</v>
      </c>
      <c r="J160" s="160" t="s">
        <v>6</v>
      </c>
    </row>
    <row r="161" spans="1:10" ht="15" customHeight="1" x14ac:dyDescent="0.25">
      <c r="A161" s="97"/>
      <c r="B161" s="111"/>
      <c r="C161" s="131"/>
      <c r="D161" s="132"/>
      <c r="E161" s="132"/>
      <c r="F161" s="133"/>
      <c r="G161" s="159"/>
      <c r="H161" s="159"/>
      <c r="I161" s="159"/>
      <c r="J161" s="161"/>
    </row>
    <row r="162" spans="1:10" ht="30.75" thickBot="1" x14ac:dyDescent="0.3">
      <c r="A162" s="97"/>
      <c r="B162" s="27" t="s">
        <v>177</v>
      </c>
      <c r="C162" s="204"/>
      <c r="D162" s="205"/>
      <c r="E162" s="205"/>
      <c r="F162" s="206"/>
      <c r="G162" s="9"/>
      <c r="H162" s="55">
        <v>2</v>
      </c>
      <c r="I162" s="56">
        <f t="shared" si="6"/>
        <v>0</v>
      </c>
      <c r="J162" s="57" t="s">
        <v>50</v>
      </c>
    </row>
    <row r="163" spans="1:10" ht="15.75" thickBot="1" x14ac:dyDescent="0.3">
      <c r="A163" s="150" t="s">
        <v>106</v>
      </c>
      <c r="B163" s="170"/>
      <c r="C163" s="170"/>
      <c r="D163" s="170"/>
      <c r="E163" s="170"/>
      <c r="F163" s="170"/>
      <c r="G163" s="170"/>
      <c r="H163" s="171"/>
      <c r="I163" s="70">
        <f>SUM(I128:I162)</f>
        <v>0</v>
      </c>
      <c r="J163" s="71"/>
    </row>
    <row r="164" spans="1:10" x14ac:dyDescent="0.25">
      <c r="A164" s="172" t="s">
        <v>221</v>
      </c>
      <c r="B164" s="173" t="s">
        <v>196</v>
      </c>
      <c r="C164" s="207" t="s">
        <v>8</v>
      </c>
      <c r="D164" s="208"/>
      <c r="E164" s="208"/>
      <c r="F164" s="209"/>
      <c r="G164" s="166" t="s">
        <v>9</v>
      </c>
      <c r="H164" s="166" t="s">
        <v>84</v>
      </c>
      <c r="I164" s="166" t="s">
        <v>85</v>
      </c>
      <c r="J164" s="168" t="s">
        <v>6</v>
      </c>
    </row>
    <row r="165" spans="1:10" ht="15.75" customHeight="1" thickBot="1" x14ac:dyDescent="0.3">
      <c r="A165" s="172"/>
      <c r="B165" s="167"/>
      <c r="C165" s="210"/>
      <c r="D165" s="211"/>
      <c r="E165" s="211"/>
      <c r="F165" s="212"/>
      <c r="G165" s="167"/>
      <c r="H165" s="167"/>
      <c r="I165" s="167"/>
      <c r="J165" s="169"/>
    </row>
    <row r="166" spans="1:10" ht="30" x14ac:dyDescent="0.25">
      <c r="A166" s="153"/>
      <c r="B166" s="72" t="s">
        <v>207</v>
      </c>
      <c r="C166" s="213"/>
      <c r="D166" s="213"/>
      <c r="E166" s="213"/>
      <c r="F166" s="213"/>
      <c r="G166" s="12"/>
      <c r="H166" s="73">
        <v>12</v>
      </c>
      <c r="I166" s="74">
        <f t="shared" ref="I166:I190" si="7">H166*G166</f>
        <v>0</v>
      </c>
      <c r="J166" s="75" t="s">
        <v>132</v>
      </c>
    </row>
    <row r="167" spans="1:10" ht="30" x14ac:dyDescent="0.25">
      <c r="A167" s="153"/>
      <c r="B167" s="25" t="s">
        <v>208</v>
      </c>
      <c r="C167" s="165"/>
      <c r="D167" s="165"/>
      <c r="E167" s="165"/>
      <c r="F167" s="165"/>
      <c r="G167" s="7"/>
      <c r="H167" s="52">
        <v>12</v>
      </c>
      <c r="I167" s="53">
        <f t="shared" si="7"/>
        <v>0</v>
      </c>
      <c r="J167" s="54" t="s">
        <v>132</v>
      </c>
    </row>
    <row r="168" spans="1:10" ht="30" x14ac:dyDescent="0.25">
      <c r="A168" s="153"/>
      <c r="B168" s="25" t="s">
        <v>209</v>
      </c>
      <c r="C168" s="165"/>
      <c r="D168" s="165"/>
      <c r="E168" s="165"/>
      <c r="F168" s="165"/>
      <c r="G168" s="7"/>
      <c r="H168" s="52">
        <v>10</v>
      </c>
      <c r="I168" s="53">
        <f t="shared" si="7"/>
        <v>0</v>
      </c>
      <c r="J168" s="54" t="s">
        <v>55</v>
      </c>
    </row>
    <row r="169" spans="1:10" ht="30" x14ac:dyDescent="0.25">
      <c r="A169" s="153"/>
      <c r="B169" s="25" t="s">
        <v>210</v>
      </c>
      <c r="C169" s="165"/>
      <c r="D169" s="165"/>
      <c r="E169" s="165"/>
      <c r="F169" s="165"/>
      <c r="G169" s="7"/>
      <c r="H169" s="52">
        <v>10</v>
      </c>
      <c r="I169" s="53">
        <f t="shared" si="7"/>
        <v>0</v>
      </c>
      <c r="J169" s="54" t="s">
        <v>55</v>
      </c>
    </row>
    <row r="170" spans="1:10" x14ac:dyDescent="0.25">
      <c r="A170" s="153"/>
      <c r="B170" s="28" t="s">
        <v>215</v>
      </c>
      <c r="C170" s="165"/>
      <c r="D170" s="165"/>
      <c r="E170" s="165"/>
      <c r="F170" s="165"/>
      <c r="G170" s="7"/>
      <c r="H170" s="52">
        <v>8</v>
      </c>
      <c r="I170" s="53">
        <f t="shared" si="7"/>
        <v>0</v>
      </c>
      <c r="J170" s="54" t="s">
        <v>56</v>
      </c>
    </row>
    <row r="171" spans="1:10" ht="30" x14ac:dyDescent="0.25">
      <c r="A171" s="153"/>
      <c r="B171" s="28" t="s">
        <v>131</v>
      </c>
      <c r="C171" s="165"/>
      <c r="D171" s="165"/>
      <c r="E171" s="165"/>
      <c r="F171" s="165"/>
      <c r="G171" s="7"/>
      <c r="H171" s="52">
        <v>8</v>
      </c>
      <c r="I171" s="53">
        <f t="shared" si="7"/>
        <v>0</v>
      </c>
      <c r="J171" s="54" t="s">
        <v>56</v>
      </c>
    </row>
    <row r="172" spans="1:10" x14ac:dyDescent="0.25">
      <c r="A172" s="153"/>
      <c r="B172" s="28" t="s">
        <v>130</v>
      </c>
      <c r="C172" s="165"/>
      <c r="D172" s="165"/>
      <c r="E172" s="165"/>
      <c r="F172" s="165"/>
      <c r="G172" s="7"/>
      <c r="H172" s="52">
        <v>4</v>
      </c>
      <c r="I172" s="53">
        <f t="shared" si="7"/>
        <v>0</v>
      </c>
      <c r="J172" s="54" t="s">
        <v>133</v>
      </c>
    </row>
    <row r="173" spans="1:10" ht="30" x14ac:dyDescent="0.25">
      <c r="A173" s="153"/>
      <c r="B173" s="25" t="s">
        <v>214</v>
      </c>
      <c r="C173" s="165"/>
      <c r="D173" s="165"/>
      <c r="E173" s="165"/>
      <c r="F173" s="165"/>
      <c r="G173" s="7"/>
      <c r="H173" s="52">
        <v>8</v>
      </c>
      <c r="I173" s="53">
        <f t="shared" si="7"/>
        <v>0</v>
      </c>
      <c r="J173" s="54" t="s">
        <v>56</v>
      </c>
    </row>
    <row r="174" spans="1:10" ht="30" x14ac:dyDescent="0.25">
      <c r="A174" s="153"/>
      <c r="B174" s="25" t="s">
        <v>213</v>
      </c>
      <c r="C174" s="165"/>
      <c r="D174" s="165"/>
      <c r="E174" s="165"/>
      <c r="F174" s="165"/>
      <c r="G174" s="7"/>
      <c r="H174" s="52">
        <v>4</v>
      </c>
      <c r="I174" s="53">
        <f t="shared" si="7"/>
        <v>0</v>
      </c>
      <c r="J174" s="54" t="s">
        <v>134</v>
      </c>
    </row>
    <row r="175" spans="1:10" ht="30" x14ac:dyDescent="0.25">
      <c r="A175" s="153"/>
      <c r="B175" s="25" t="s">
        <v>212</v>
      </c>
      <c r="C175" s="165"/>
      <c r="D175" s="165"/>
      <c r="E175" s="165"/>
      <c r="F175" s="165"/>
      <c r="G175" s="7"/>
      <c r="H175" s="52">
        <v>2</v>
      </c>
      <c r="I175" s="53">
        <f t="shared" si="7"/>
        <v>0</v>
      </c>
      <c r="J175" s="54" t="s">
        <v>107</v>
      </c>
    </row>
    <row r="176" spans="1:10" ht="30" x14ac:dyDescent="0.25">
      <c r="A176" s="153"/>
      <c r="B176" s="25" t="s">
        <v>58</v>
      </c>
      <c r="C176" s="165"/>
      <c r="D176" s="165"/>
      <c r="E176" s="165"/>
      <c r="F176" s="165"/>
      <c r="G176" s="7"/>
      <c r="H176" s="52">
        <v>8</v>
      </c>
      <c r="I176" s="53">
        <f t="shared" si="7"/>
        <v>0</v>
      </c>
      <c r="J176" s="54" t="s">
        <v>56</v>
      </c>
    </row>
    <row r="177" spans="1:10" ht="30" x14ac:dyDescent="0.25">
      <c r="A177" s="153"/>
      <c r="B177" s="25" t="s">
        <v>59</v>
      </c>
      <c r="C177" s="165"/>
      <c r="D177" s="165"/>
      <c r="E177" s="165"/>
      <c r="F177" s="165"/>
      <c r="G177" s="7"/>
      <c r="H177" s="52">
        <v>2</v>
      </c>
      <c r="I177" s="53">
        <f t="shared" si="7"/>
        <v>0</v>
      </c>
      <c r="J177" s="54" t="s">
        <v>57</v>
      </c>
    </row>
    <row r="178" spans="1:10" ht="30" x14ac:dyDescent="0.25">
      <c r="A178" s="153"/>
      <c r="B178" s="28" t="s">
        <v>211</v>
      </c>
      <c r="C178" s="165"/>
      <c r="D178" s="165"/>
      <c r="E178" s="165"/>
      <c r="F178" s="165"/>
      <c r="G178" s="7"/>
      <c r="H178" s="52">
        <v>2</v>
      </c>
      <c r="I178" s="53">
        <f t="shared" si="7"/>
        <v>0</v>
      </c>
      <c r="J178" s="54" t="s">
        <v>57</v>
      </c>
    </row>
    <row r="179" spans="1:10" ht="30" x14ac:dyDescent="0.25">
      <c r="A179" s="153"/>
      <c r="B179" s="25" t="s">
        <v>60</v>
      </c>
      <c r="C179" s="165"/>
      <c r="D179" s="165"/>
      <c r="E179" s="165"/>
      <c r="F179" s="165"/>
      <c r="G179" s="7"/>
      <c r="H179" s="39">
        <v>0.25</v>
      </c>
      <c r="I179" s="53">
        <f t="shared" si="7"/>
        <v>0</v>
      </c>
      <c r="J179" s="54" t="s">
        <v>61</v>
      </c>
    </row>
    <row r="180" spans="1:10" ht="30" x14ac:dyDescent="0.25">
      <c r="A180" s="153"/>
      <c r="B180" s="25" t="s">
        <v>62</v>
      </c>
      <c r="C180" s="165"/>
      <c r="D180" s="165"/>
      <c r="E180" s="165"/>
      <c r="F180" s="165"/>
      <c r="G180" s="7"/>
      <c r="H180" s="39">
        <v>0.5</v>
      </c>
      <c r="I180" s="53">
        <f t="shared" si="7"/>
        <v>0</v>
      </c>
      <c r="J180" s="54" t="s">
        <v>135</v>
      </c>
    </row>
    <row r="181" spans="1:10" ht="30" x14ac:dyDescent="0.25">
      <c r="A181" s="153"/>
      <c r="B181" s="25" t="s">
        <v>63</v>
      </c>
      <c r="C181" s="165"/>
      <c r="D181" s="165"/>
      <c r="E181" s="165"/>
      <c r="F181" s="165"/>
      <c r="G181" s="7"/>
      <c r="H181" s="39">
        <v>0.15</v>
      </c>
      <c r="I181" s="53">
        <f t="shared" si="7"/>
        <v>0</v>
      </c>
      <c r="J181" s="54" t="s">
        <v>64</v>
      </c>
    </row>
    <row r="182" spans="1:10" ht="45" x14ac:dyDescent="0.25">
      <c r="A182" s="153"/>
      <c r="B182" s="25" t="s">
        <v>216</v>
      </c>
      <c r="C182" s="165"/>
      <c r="D182" s="165"/>
      <c r="E182" s="165"/>
      <c r="F182" s="165"/>
      <c r="G182" s="7"/>
      <c r="H182" s="39">
        <v>0.5</v>
      </c>
      <c r="I182" s="53">
        <f t="shared" si="7"/>
        <v>0</v>
      </c>
      <c r="J182" s="54" t="s">
        <v>135</v>
      </c>
    </row>
    <row r="183" spans="1:10" ht="45" x14ac:dyDescent="0.25">
      <c r="A183" s="153"/>
      <c r="B183" s="76" t="s">
        <v>136</v>
      </c>
      <c r="C183" s="165"/>
      <c r="D183" s="165"/>
      <c r="E183" s="165"/>
      <c r="F183" s="165"/>
      <c r="G183" s="7"/>
      <c r="H183" s="39">
        <v>0.5</v>
      </c>
      <c r="I183" s="53">
        <f t="shared" si="7"/>
        <v>0</v>
      </c>
      <c r="J183" s="54" t="s">
        <v>135</v>
      </c>
    </row>
    <row r="184" spans="1:10" ht="30" x14ac:dyDescent="0.25">
      <c r="A184" s="153"/>
      <c r="B184" s="76" t="s">
        <v>137</v>
      </c>
      <c r="C184" s="165"/>
      <c r="D184" s="165"/>
      <c r="E184" s="165"/>
      <c r="F184" s="165"/>
      <c r="G184" s="7"/>
      <c r="H184" s="39">
        <v>1</v>
      </c>
      <c r="I184" s="53">
        <f t="shared" si="7"/>
        <v>0</v>
      </c>
      <c r="J184" s="54" t="s">
        <v>65</v>
      </c>
    </row>
    <row r="185" spans="1:10" ht="45" x14ac:dyDescent="0.25">
      <c r="A185" s="153"/>
      <c r="B185" s="25" t="s">
        <v>217</v>
      </c>
      <c r="C185" s="165"/>
      <c r="D185" s="165"/>
      <c r="E185" s="165"/>
      <c r="F185" s="165"/>
      <c r="G185" s="7"/>
      <c r="H185" s="39">
        <v>3.5</v>
      </c>
      <c r="I185" s="53">
        <f t="shared" si="7"/>
        <v>0</v>
      </c>
      <c r="J185" s="54" t="s">
        <v>144</v>
      </c>
    </row>
    <row r="186" spans="1:10" x14ac:dyDescent="0.25">
      <c r="A186" s="153"/>
      <c r="B186" s="25" t="s">
        <v>108</v>
      </c>
      <c r="C186" s="165"/>
      <c r="D186" s="165"/>
      <c r="E186" s="165"/>
      <c r="F186" s="165"/>
      <c r="G186" s="7"/>
      <c r="H186" s="39">
        <v>2</v>
      </c>
      <c r="I186" s="53">
        <f t="shared" si="7"/>
        <v>0</v>
      </c>
      <c r="J186" s="54" t="s">
        <v>57</v>
      </c>
    </row>
    <row r="187" spans="1:10" x14ac:dyDescent="0.25">
      <c r="A187" s="153"/>
      <c r="B187" s="26" t="s">
        <v>109</v>
      </c>
      <c r="C187" s="165"/>
      <c r="D187" s="165"/>
      <c r="E187" s="165"/>
      <c r="F187" s="165"/>
      <c r="G187" s="8"/>
      <c r="H187" s="39">
        <v>1</v>
      </c>
      <c r="I187" s="53">
        <f t="shared" si="7"/>
        <v>0</v>
      </c>
      <c r="J187" s="77" t="s">
        <v>110</v>
      </c>
    </row>
    <row r="188" spans="1:10" ht="30" x14ac:dyDescent="0.25">
      <c r="A188" s="153"/>
      <c r="B188" s="25" t="s">
        <v>47</v>
      </c>
      <c r="C188" s="165"/>
      <c r="D188" s="165"/>
      <c r="E188" s="165"/>
      <c r="F188" s="165"/>
      <c r="G188" s="7"/>
      <c r="H188" s="52">
        <v>4</v>
      </c>
      <c r="I188" s="53">
        <f t="shared" si="7"/>
        <v>0</v>
      </c>
      <c r="J188" s="54" t="s">
        <v>48</v>
      </c>
    </row>
    <row r="189" spans="1:10" ht="45" x14ac:dyDescent="0.25">
      <c r="A189" s="153"/>
      <c r="B189" s="25" t="s">
        <v>218</v>
      </c>
      <c r="C189" s="165"/>
      <c r="D189" s="165"/>
      <c r="E189" s="165"/>
      <c r="F189" s="165"/>
      <c r="G189" s="7"/>
      <c r="H189" s="52">
        <v>0.5</v>
      </c>
      <c r="I189" s="53">
        <f t="shared" si="7"/>
        <v>0</v>
      </c>
      <c r="J189" s="54" t="s">
        <v>46</v>
      </c>
    </row>
    <row r="190" spans="1:10" ht="30.75" thickBot="1" x14ac:dyDescent="0.3">
      <c r="A190" s="153"/>
      <c r="B190" s="27" t="s">
        <v>176</v>
      </c>
      <c r="C190" s="178"/>
      <c r="D190" s="178"/>
      <c r="E190" s="178"/>
      <c r="F190" s="178"/>
      <c r="G190" s="9"/>
      <c r="H190" s="55">
        <v>2</v>
      </c>
      <c r="I190" s="56">
        <f t="shared" si="7"/>
        <v>0</v>
      </c>
      <c r="J190" s="57" t="s">
        <v>50</v>
      </c>
    </row>
    <row r="191" spans="1:10" ht="15" customHeight="1" x14ac:dyDescent="0.25">
      <c r="A191" s="174" t="s">
        <v>66</v>
      </c>
      <c r="B191" s="175"/>
      <c r="C191" s="175"/>
      <c r="D191" s="175"/>
      <c r="E191" s="175"/>
      <c r="F191" s="175"/>
      <c r="G191" s="175"/>
      <c r="H191" s="176"/>
      <c r="I191" s="78">
        <f>SUM(I166:I190)</f>
        <v>0</v>
      </c>
      <c r="J191" s="79"/>
    </row>
    <row r="192" spans="1:10" x14ac:dyDescent="0.25">
      <c r="A192" s="177" t="s">
        <v>67</v>
      </c>
      <c r="B192" s="177"/>
      <c r="C192" s="177"/>
      <c r="D192" s="177"/>
      <c r="E192" s="177"/>
      <c r="F192" s="177"/>
      <c r="G192" s="177"/>
      <c r="H192" s="177"/>
      <c r="I192" s="80">
        <f>I58+I125+I163+I191</f>
        <v>0</v>
      </c>
      <c r="J192" s="81"/>
    </row>
    <row r="195" spans="1:10" ht="15.75" thickBot="1" x14ac:dyDescent="0.3">
      <c r="A195" s="93" t="s">
        <v>193</v>
      </c>
      <c r="B195" s="93"/>
      <c r="C195" s="93"/>
      <c r="D195" s="93"/>
      <c r="E195" s="93"/>
      <c r="F195" s="93"/>
      <c r="G195" s="93"/>
      <c r="H195" s="93"/>
      <c r="I195" s="93"/>
    </row>
    <row r="196" spans="1:10" x14ac:dyDescent="0.25">
      <c r="A196" s="184" t="s">
        <v>192</v>
      </c>
      <c r="B196" s="185"/>
      <c r="C196" s="190" t="s">
        <v>185</v>
      </c>
      <c r="D196" s="191"/>
      <c r="E196" s="192"/>
      <c r="F196" s="196" t="s">
        <v>186</v>
      </c>
      <c r="G196" s="197"/>
      <c r="H196" s="196" t="s">
        <v>187</v>
      </c>
      <c r="I196" s="197"/>
      <c r="J196" s="19"/>
    </row>
    <row r="197" spans="1:10" ht="54.75" customHeight="1" x14ac:dyDescent="0.25">
      <c r="A197" s="186"/>
      <c r="B197" s="187"/>
      <c r="C197" s="193"/>
      <c r="D197" s="194"/>
      <c r="E197" s="195"/>
      <c r="F197" s="83" t="s">
        <v>223</v>
      </c>
      <c r="G197" s="84" t="s">
        <v>188</v>
      </c>
      <c r="H197" s="83" t="s">
        <v>224</v>
      </c>
      <c r="I197" s="85" t="s">
        <v>194</v>
      </c>
      <c r="J197" s="19"/>
    </row>
    <row r="198" spans="1:10" ht="18.75" customHeight="1" x14ac:dyDescent="0.25">
      <c r="A198" s="186"/>
      <c r="B198" s="187"/>
      <c r="C198" s="198" t="s">
        <v>181</v>
      </c>
      <c r="D198" s="199"/>
      <c r="E198" s="200"/>
      <c r="F198" s="86">
        <v>500</v>
      </c>
      <c r="G198" s="87">
        <v>50</v>
      </c>
      <c r="H198" s="86">
        <v>750</v>
      </c>
      <c r="I198" s="88">
        <v>112.5</v>
      </c>
      <c r="J198" s="19"/>
    </row>
    <row r="199" spans="1:10" ht="18.75" customHeight="1" x14ac:dyDescent="0.25">
      <c r="A199" s="186"/>
      <c r="B199" s="187"/>
      <c r="C199" s="198" t="s">
        <v>182</v>
      </c>
      <c r="D199" s="199"/>
      <c r="E199" s="200"/>
      <c r="F199" s="86">
        <v>500</v>
      </c>
      <c r="G199" s="87">
        <v>50</v>
      </c>
      <c r="H199" s="86">
        <v>750</v>
      </c>
      <c r="I199" s="88">
        <v>112.5</v>
      </c>
      <c r="J199" s="19"/>
    </row>
    <row r="200" spans="1:10" ht="18.75" customHeight="1" x14ac:dyDescent="0.25">
      <c r="A200" s="186"/>
      <c r="B200" s="187"/>
      <c r="C200" s="198" t="s">
        <v>183</v>
      </c>
      <c r="D200" s="199"/>
      <c r="E200" s="200"/>
      <c r="F200" s="86">
        <v>500</v>
      </c>
      <c r="G200" s="87">
        <v>50</v>
      </c>
      <c r="H200" s="86">
        <v>750</v>
      </c>
      <c r="I200" s="88">
        <v>112.5</v>
      </c>
      <c r="J200" s="19"/>
    </row>
    <row r="201" spans="1:10" ht="18.75" customHeight="1" thickBot="1" x14ac:dyDescent="0.3">
      <c r="A201" s="188"/>
      <c r="B201" s="189"/>
      <c r="C201" s="201" t="s">
        <v>184</v>
      </c>
      <c r="D201" s="202"/>
      <c r="E201" s="203"/>
      <c r="F201" s="89">
        <v>500</v>
      </c>
      <c r="G201" s="90">
        <v>50</v>
      </c>
      <c r="H201" s="89">
        <v>750</v>
      </c>
      <c r="I201" s="91">
        <v>112.5</v>
      </c>
      <c r="J201" s="19"/>
    </row>
    <row r="202" spans="1:10" ht="33.75" customHeight="1" thickBot="1" x14ac:dyDescent="0.3">
      <c r="A202" s="179" t="s">
        <v>189</v>
      </c>
      <c r="B202" s="180"/>
      <c r="C202" s="180"/>
      <c r="D202" s="180"/>
      <c r="E202" s="181"/>
      <c r="F202" s="182" t="s">
        <v>190</v>
      </c>
      <c r="G202" s="183"/>
      <c r="H202" s="182" t="s">
        <v>191</v>
      </c>
      <c r="I202" s="183"/>
      <c r="J202" s="19"/>
    </row>
  </sheetData>
  <sheetProtection algorithmName="SHA-512" hashValue="Vgbh8EcBs5ABm5GkjpCzcHcD75T5YL6iKcOV6roXGi40F3D2RkmBZMIRxbNG+UAGvw4khF8GMaN6c6G6wT0Y/A==" saltValue="eIbMFxGgD87XA2XJNAYRFg==" spinCount="100000" sheet="1" selectLockedCells="1"/>
  <mergeCells count="268">
    <mergeCell ref="A4:B4"/>
    <mergeCell ref="C4:J4"/>
    <mergeCell ref="A5:B5"/>
    <mergeCell ref="C5:J5"/>
    <mergeCell ref="C154:F154"/>
    <mergeCell ref="C155:F155"/>
    <mergeCell ref="C156:F157"/>
    <mergeCell ref="C158:F158"/>
    <mergeCell ref="C159:F159"/>
    <mergeCell ref="C160:F161"/>
    <mergeCell ref="C162:F162"/>
    <mergeCell ref="C164:F165"/>
    <mergeCell ref="C166:F166"/>
    <mergeCell ref="C123:F123"/>
    <mergeCell ref="C124:F124"/>
    <mergeCell ref="C126:F127"/>
    <mergeCell ref="C128:F128"/>
    <mergeCell ref="C129:F129"/>
    <mergeCell ref="C130:F130"/>
    <mergeCell ref="C131:F131"/>
    <mergeCell ref="C132:F132"/>
    <mergeCell ref="C133:F133"/>
    <mergeCell ref="A202:E202"/>
    <mergeCell ref="F202:G202"/>
    <mergeCell ref="H202:I202"/>
    <mergeCell ref="A195:I195"/>
    <mergeCell ref="A196:B201"/>
    <mergeCell ref="C196:E197"/>
    <mergeCell ref="F196:G196"/>
    <mergeCell ref="H196:I196"/>
    <mergeCell ref="C198:E198"/>
    <mergeCell ref="C199:E199"/>
    <mergeCell ref="C200:E200"/>
    <mergeCell ref="C201:E201"/>
    <mergeCell ref="A191:H191"/>
    <mergeCell ref="A192:H192"/>
    <mergeCell ref="C186:F186"/>
    <mergeCell ref="C187:F187"/>
    <mergeCell ref="C188:F188"/>
    <mergeCell ref="C189:F189"/>
    <mergeCell ref="C190:F190"/>
    <mergeCell ref="C180:F180"/>
    <mergeCell ref="C181:F181"/>
    <mergeCell ref="C182:F182"/>
    <mergeCell ref="C183:F183"/>
    <mergeCell ref="C184:F184"/>
    <mergeCell ref="C185:F185"/>
    <mergeCell ref="C176:F176"/>
    <mergeCell ref="C177:F177"/>
    <mergeCell ref="C178:F178"/>
    <mergeCell ref="C179:F179"/>
    <mergeCell ref="I164:I165"/>
    <mergeCell ref="J164:J165"/>
    <mergeCell ref="A163:H163"/>
    <mergeCell ref="A164:A190"/>
    <mergeCell ref="B164:B165"/>
    <mergeCell ref="G164:G165"/>
    <mergeCell ref="H164:H165"/>
    <mergeCell ref="C167:F167"/>
    <mergeCell ref="C168:F168"/>
    <mergeCell ref="C169:F169"/>
    <mergeCell ref="C170:F170"/>
    <mergeCell ref="C171:F171"/>
    <mergeCell ref="C172:F172"/>
    <mergeCell ref="C173:F173"/>
    <mergeCell ref="C174:F174"/>
    <mergeCell ref="C175:F175"/>
    <mergeCell ref="B160:B161"/>
    <mergeCell ref="G156:G157"/>
    <mergeCell ref="H156:H157"/>
    <mergeCell ref="I156:I157"/>
    <mergeCell ref="J156:J157"/>
    <mergeCell ref="B156:B157"/>
    <mergeCell ref="G160:G161"/>
    <mergeCell ref="H160:H161"/>
    <mergeCell ref="I160:I161"/>
    <mergeCell ref="J160:J161"/>
    <mergeCell ref="C140:F140"/>
    <mergeCell ref="C141:F142"/>
    <mergeCell ref="H152:H153"/>
    <mergeCell ref="I152:I153"/>
    <mergeCell ref="J152:J153"/>
    <mergeCell ref="C150:F150"/>
    <mergeCell ref="C151:F151"/>
    <mergeCell ref="C152:F153"/>
    <mergeCell ref="B152:B153"/>
    <mergeCell ref="G145:G146"/>
    <mergeCell ref="B145:B146"/>
    <mergeCell ref="G152:G153"/>
    <mergeCell ref="C145:F146"/>
    <mergeCell ref="C147:F147"/>
    <mergeCell ref="C148:F148"/>
    <mergeCell ref="C149:F149"/>
    <mergeCell ref="H145:H146"/>
    <mergeCell ref="I145:I146"/>
    <mergeCell ref="J145:J146"/>
    <mergeCell ref="I126:I127"/>
    <mergeCell ref="J126:J127"/>
    <mergeCell ref="H134:H135"/>
    <mergeCell ref="I134:I135"/>
    <mergeCell ref="J134:J135"/>
    <mergeCell ref="G134:G135"/>
    <mergeCell ref="A125:H125"/>
    <mergeCell ref="A126:A162"/>
    <mergeCell ref="B126:B127"/>
    <mergeCell ref="G126:G127"/>
    <mergeCell ref="H126:H127"/>
    <mergeCell ref="B141:B142"/>
    <mergeCell ref="C143:F143"/>
    <mergeCell ref="C144:F144"/>
    <mergeCell ref="B134:B135"/>
    <mergeCell ref="G141:G142"/>
    <mergeCell ref="H141:H142"/>
    <mergeCell ref="I141:I142"/>
    <mergeCell ref="J141:J142"/>
    <mergeCell ref="C134:F135"/>
    <mergeCell ref="C136:F136"/>
    <mergeCell ref="C137:F137"/>
    <mergeCell ref="C138:F138"/>
    <mergeCell ref="C139:F139"/>
    <mergeCell ref="C117:F117"/>
    <mergeCell ref="C118:F118"/>
    <mergeCell ref="C119:F119"/>
    <mergeCell ref="C120:F120"/>
    <mergeCell ref="C121:F121"/>
    <mergeCell ref="C122:F122"/>
    <mergeCell ref="C111:F111"/>
    <mergeCell ref="C112:F112"/>
    <mergeCell ref="C113:F113"/>
    <mergeCell ref="C114:F114"/>
    <mergeCell ref="C115:F115"/>
    <mergeCell ref="C116:F116"/>
    <mergeCell ref="C103:F103"/>
    <mergeCell ref="C104:F104"/>
    <mergeCell ref="C105:F105"/>
    <mergeCell ref="J101:J102"/>
    <mergeCell ref="B101:B102"/>
    <mergeCell ref="C94:F95"/>
    <mergeCell ref="C96:F96"/>
    <mergeCell ref="B109:B110"/>
    <mergeCell ref="G109:G110"/>
    <mergeCell ref="H109:H110"/>
    <mergeCell ref="I109:I110"/>
    <mergeCell ref="J109:J110"/>
    <mergeCell ref="C106:F106"/>
    <mergeCell ref="C107:F107"/>
    <mergeCell ref="C108:F108"/>
    <mergeCell ref="C109:F110"/>
    <mergeCell ref="J94:J95"/>
    <mergeCell ref="B94:B95"/>
    <mergeCell ref="G101:G102"/>
    <mergeCell ref="H101:H102"/>
    <mergeCell ref="I101:I102"/>
    <mergeCell ref="C101:F102"/>
    <mergeCell ref="C99:F99"/>
    <mergeCell ref="C100:F100"/>
    <mergeCell ref="G94:G95"/>
    <mergeCell ref="H94:H95"/>
    <mergeCell ref="I94:I95"/>
    <mergeCell ref="C97:F97"/>
    <mergeCell ref="C98:F98"/>
    <mergeCell ref="C93:F93"/>
    <mergeCell ref="C85:F85"/>
    <mergeCell ref="G69:G70"/>
    <mergeCell ref="H69:H70"/>
    <mergeCell ref="I69:I70"/>
    <mergeCell ref="C86:F86"/>
    <mergeCell ref="C87:F87"/>
    <mergeCell ref="C88:F88"/>
    <mergeCell ref="C89:F90"/>
    <mergeCell ref="C91:F91"/>
    <mergeCell ref="C92:F92"/>
    <mergeCell ref="B59:B60"/>
    <mergeCell ref="G59:G60"/>
    <mergeCell ref="H59:H60"/>
    <mergeCell ref="B69:B70"/>
    <mergeCell ref="F69:F70"/>
    <mergeCell ref="J89:J90"/>
    <mergeCell ref="B89:B90"/>
    <mergeCell ref="G89:G90"/>
    <mergeCell ref="H89:H90"/>
    <mergeCell ref="I89:I90"/>
    <mergeCell ref="C72:E72"/>
    <mergeCell ref="C73:E73"/>
    <mergeCell ref="C74:E74"/>
    <mergeCell ref="C75:E75"/>
    <mergeCell ref="C76:E76"/>
    <mergeCell ref="J69:J70"/>
    <mergeCell ref="C69:E70"/>
    <mergeCell ref="I59:I60"/>
    <mergeCell ref="J59:J60"/>
    <mergeCell ref="C80:F80"/>
    <mergeCell ref="C81:F81"/>
    <mergeCell ref="C82:F82"/>
    <mergeCell ref="C83:F83"/>
    <mergeCell ref="C84:F84"/>
    <mergeCell ref="B53:B54"/>
    <mergeCell ref="G53:G54"/>
    <mergeCell ref="C53:F54"/>
    <mergeCell ref="C55:F55"/>
    <mergeCell ref="C56:F56"/>
    <mergeCell ref="C57:F57"/>
    <mergeCell ref="H53:H54"/>
    <mergeCell ref="I53:I54"/>
    <mergeCell ref="B71:B79"/>
    <mergeCell ref="C71:E71"/>
    <mergeCell ref="C77:E77"/>
    <mergeCell ref="C78:E78"/>
    <mergeCell ref="C79:E79"/>
    <mergeCell ref="C59:F60"/>
    <mergeCell ref="C61:F61"/>
    <mergeCell ref="C62:F62"/>
    <mergeCell ref="C63:F63"/>
    <mergeCell ref="C64:F64"/>
    <mergeCell ref="C65:F65"/>
    <mergeCell ref="C66:F66"/>
    <mergeCell ref="C67:F67"/>
    <mergeCell ref="C68:F68"/>
    <mergeCell ref="A58:H58"/>
    <mergeCell ref="A59:A124"/>
    <mergeCell ref="J53:J54"/>
    <mergeCell ref="G32:G33"/>
    <mergeCell ref="H32:H33"/>
    <mergeCell ref="I32:I33"/>
    <mergeCell ref="J32:J33"/>
    <mergeCell ref="C50:F50"/>
    <mergeCell ref="C51:F51"/>
    <mergeCell ref="C52:F52"/>
    <mergeCell ref="G45:G46"/>
    <mergeCell ref="H45:H46"/>
    <mergeCell ref="I45:I46"/>
    <mergeCell ref="C45:F46"/>
    <mergeCell ref="C47:F47"/>
    <mergeCell ref="C48:F48"/>
    <mergeCell ref="C49:F49"/>
    <mergeCell ref="C32:F33"/>
    <mergeCell ref="C34:F34"/>
    <mergeCell ref="C35:F35"/>
    <mergeCell ref="C36:F36"/>
    <mergeCell ref="C37:F38"/>
    <mergeCell ref="C39:F39"/>
    <mergeCell ref="C40:F41"/>
    <mergeCell ref="C42:F42"/>
    <mergeCell ref="C43:F43"/>
    <mergeCell ref="A1:J1"/>
    <mergeCell ref="A2:J2"/>
    <mergeCell ref="C6:G6"/>
    <mergeCell ref="A7:A57"/>
    <mergeCell ref="B8:B15"/>
    <mergeCell ref="J8:J15"/>
    <mergeCell ref="B16:B23"/>
    <mergeCell ref="J16:J23"/>
    <mergeCell ref="B24:B31"/>
    <mergeCell ref="J24:J31"/>
    <mergeCell ref="B37:B38"/>
    <mergeCell ref="G37:G38"/>
    <mergeCell ref="H37:H38"/>
    <mergeCell ref="I37:I38"/>
    <mergeCell ref="J37:J38"/>
    <mergeCell ref="J45:J46"/>
    <mergeCell ref="B45:B46"/>
    <mergeCell ref="C44:F44"/>
    <mergeCell ref="J40:J41"/>
    <mergeCell ref="B40:B41"/>
    <mergeCell ref="G40:G41"/>
    <mergeCell ref="H40:H41"/>
    <mergeCell ref="I40:I41"/>
    <mergeCell ref="B32:B33"/>
  </mergeCells>
  <pageMargins left="0.19685039370078741" right="0.19685039370078741" top="0.78740157480314965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Barema - Classes D e 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GISELA BARROS DE CARVALHO</dc:creator>
  <cp:keywords/>
  <dc:description/>
  <cp:lastModifiedBy>Dionei</cp:lastModifiedBy>
  <cp:revision/>
  <cp:lastPrinted>2025-11-21T13:10:56Z</cp:lastPrinted>
  <dcterms:created xsi:type="dcterms:W3CDTF">2021-12-01T18:33:44Z</dcterms:created>
  <dcterms:modified xsi:type="dcterms:W3CDTF">2026-03-06T12:42:08Z</dcterms:modified>
  <cp:category/>
  <cp:contentStatus/>
</cp:coreProperties>
</file>