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ORTES\Nova pasta\"/>
    </mc:Choice>
  </mc:AlternateContent>
  <xr:revisionPtr revIDLastSave="0" documentId="8_{F5A8F0A3-D9A8-44BE-BFDB-4B495F97F01C}" xr6:coauthVersionLast="45" xr6:coauthVersionMax="45" xr10:uidLastSave="{00000000-0000-0000-0000-000000000000}"/>
  <bookViews>
    <workbookView xWindow="-120" yWindow="-120" windowWidth="29040" windowHeight="15840" xr2:uid="{D5006B8A-12DA-4C33-92AF-C5ED6D6884D0}"/>
  </bookViews>
  <sheets>
    <sheet name="Solicitação de Transporte" sheetId="1" r:id="rId1"/>
  </sheets>
  <definedNames>
    <definedName name="_xlnm.Print_Area" localSheetId="0">'Solicitação de Transporte'!$A$1:$P$99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0" i="1" l="1"/>
  <c r="V40" i="1" s="1"/>
  <c r="X40" i="1" s="1"/>
  <c r="N40" i="1" s="1"/>
  <c r="M41" i="1"/>
  <c r="Z40" i="1" l="1"/>
  <c r="V16" i="1"/>
</calcChain>
</file>

<file path=xl/sharedStrings.xml><?xml version="1.0" encoding="utf-8"?>
<sst xmlns="http://schemas.openxmlformats.org/spreadsheetml/2006/main" count="171" uniqueCount="112">
  <si>
    <t>GOVERNO DO ESTADO DE MATO GROSSO
SECRETARIA DE ESTADO DE CIÊNCIA, TECNOLOGIA E INOVAÇÃO
UNIVERSIDADE DO ESTADO DE MATO GROSSO
CARLOS ALBERTO REYES MALDONADO</t>
  </si>
  <si>
    <t>SUPERVISÃO DE TRANSPORTES - CAMPUS UNIVERSITÁRIO JANE VANINI - CÁCERES</t>
  </si>
  <si>
    <t>Delcino Leandro Artico</t>
  </si>
  <si>
    <t>Adalberto César Serapião</t>
  </si>
  <si>
    <t>Willian Abutakka de Moraes</t>
  </si>
  <si>
    <t>Lindson Manrique Rocha</t>
  </si>
  <si>
    <t>João Batista de Figueiredo</t>
  </si>
  <si>
    <t>Lupércio Leonel de Menezes</t>
  </si>
  <si>
    <t>Manoel Gomes da Luz</t>
  </si>
  <si>
    <t>Orlando Luiz das Neves Mota</t>
  </si>
  <si>
    <t>Nereu de Souza</t>
  </si>
  <si>
    <t>e-mail: transportecac@unemat.br</t>
  </si>
  <si>
    <t>Local de Saída:</t>
  </si>
  <si>
    <t>Destino da Viagem:</t>
  </si>
  <si>
    <t>Data da Saída:</t>
  </si>
  <si>
    <t>Horário:</t>
  </si>
  <si>
    <t>Data do Retorno:</t>
  </si>
  <si>
    <t>Finalidade da Viagem:</t>
  </si>
  <si>
    <t>Número de Passageiros:</t>
  </si>
  <si>
    <t>Servidor Responsável:</t>
  </si>
  <si>
    <t>Estrada Pavimentada:</t>
  </si>
  <si>
    <t>Estrada não Pavimentada:</t>
  </si>
  <si>
    <t>Kilômetros</t>
  </si>
  <si>
    <t>Distância (aproximada) total em Km (ida + volta):</t>
  </si>
  <si>
    <t>Setor Solicitante:</t>
  </si>
  <si>
    <t>Curso/Disciplina:</t>
  </si>
  <si>
    <t>E-mail de Contato:</t>
  </si>
  <si>
    <t>Telefone de Contato:</t>
  </si>
  <si>
    <t>ddd</t>
  </si>
  <si>
    <t>Telefone</t>
  </si>
  <si>
    <t>Preenchimento do Solicitante</t>
  </si>
  <si>
    <t>Informações dos Passageiros:</t>
  </si>
  <si>
    <t>Nome Completo</t>
  </si>
  <si>
    <t>CPF</t>
  </si>
  <si>
    <t>Preenchimento da Supervisão de Transportes</t>
  </si>
  <si>
    <r>
      <t>Ordem de Serviço N</t>
    </r>
    <r>
      <rPr>
        <b/>
        <sz val="14"/>
        <color theme="1"/>
        <rFont val="Calibri"/>
        <family val="2"/>
      </rPr>
      <t>º.:</t>
    </r>
  </si>
  <si>
    <t>Justificativa:</t>
  </si>
  <si>
    <t>Motorista designado:</t>
  </si>
  <si>
    <t>Veículo:</t>
  </si>
  <si>
    <t>Placa</t>
  </si>
  <si>
    <t>Solicitação de Transporte</t>
  </si>
  <si>
    <t>DDD</t>
  </si>
  <si>
    <t>*Justificativa para viagem em final de semana ou feriado:</t>
  </si>
  <si>
    <t>NÃO</t>
  </si>
  <si>
    <t>Viagem Autorizada:</t>
  </si>
  <si>
    <t>Nº.:</t>
  </si>
  <si>
    <t>Vínculo - UNEMAT</t>
  </si>
  <si>
    <t>Selecione &gt;&gt;&gt;</t>
  </si>
  <si>
    <t>Transporte Solicitado:</t>
  </si>
  <si>
    <t>Campus Jane Vanini</t>
  </si>
  <si>
    <t>65</t>
  </si>
  <si>
    <t>99900-9988</t>
  </si>
  <si>
    <t>99988-0011</t>
  </si>
  <si>
    <t>Não foi autorizada por ausência de justificativas exigidas:</t>
  </si>
  <si>
    <t>Viagens fora do horário de expediente, em finais de semana ou feriado deverão conter justificativa conforme IN 05/2015 de excepcional interesse público.</t>
  </si>
  <si>
    <t>Clique para Selecionar &gt;&gt;&gt;&gt;</t>
  </si>
  <si>
    <t>Cadastro de Motoristas / Servidores Autorizados</t>
  </si>
  <si>
    <t>Cadastro de Veículos / Embarcações</t>
  </si>
  <si>
    <t>Selecionar &gt;&gt;&gt;&gt;</t>
  </si>
  <si>
    <t>VW-AMAROK CD 4X4</t>
  </si>
  <si>
    <t>VW-KOMBI 12 LUG</t>
  </si>
  <si>
    <t>VW-KOMBI FURGÃO</t>
  </si>
  <si>
    <t>VW-GOL-SAP</t>
  </si>
  <si>
    <t>LANCHA-01 ? LUG</t>
  </si>
  <si>
    <t>LANCHA-02 ? LUG</t>
  </si>
  <si>
    <t>LANCHA-03 ? LUG</t>
  </si>
  <si>
    <t>BARCO-01 ? LUG</t>
  </si>
  <si>
    <t>Cadastrar  Novo</t>
  </si>
  <si>
    <t>GM-SPIN - 01</t>
  </si>
  <si>
    <t>GM-SPIN - 02</t>
  </si>
  <si>
    <t>GM-SPIN - 03</t>
  </si>
  <si>
    <t>Placa / Identificação</t>
  </si>
  <si>
    <t>VW-GOL 1.0 GIV-NATER</t>
  </si>
  <si>
    <t>OBQ-4742</t>
  </si>
  <si>
    <t>TOYOTA HILLUX CD 4X4</t>
  </si>
  <si>
    <t>OAU-3534</t>
  </si>
  <si>
    <t>MERCEDES -ÔNIBUS 1519 R. ORE - 45 LUG</t>
  </si>
  <si>
    <t>OAR-7151</t>
  </si>
  <si>
    <t>RENAULT - OROCH 2.0 DYN42</t>
  </si>
  <si>
    <t>QCY-6550</t>
  </si>
  <si>
    <t>FIAT -  VAN DUCATO EXECUTIVO 2.3</t>
  </si>
  <si>
    <t>QCF-2818</t>
  </si>
  <si>
    <t>GM-S10 CD COLINA D</t>
  </si>
  <si>
    <t>JZX-4263</t>
  </si>
  <si>
    <t>TRATOR NEW-ROLAND</t>
  </si>
  <si>
    <t>S/N - AZUL</t>
  </si>
  <si>
    <t>Não foi designado servidor para atender a solicitação</t>
  </si>
  <si>
    <t>Cidade de Destino</t>
  </si>
  <si>
    <t>Diretoria Política Pedagógica e Financeira - DPPF (exemplo)</t>
  </si>
  <si>
    <t>Não se Aplica (exemplo)</t>
  </si>
  <si>
    <t>Zulema Netto Figueiredo (exemplo)</t>
  </si>
  <si>
    <t>zulema@unemat.br (exemplo)</t>
  </si>
  <si>
    <t>Escreva aqui o objetivo da viagem e deais informações pertinentes à execução do atendimento.</t>
  </si>
  <si>
    <t>Se a viagem for ser executada em feriados nacionais, sábados ou domingos, é necessário que se faça uma justificativa com a finalidade de comprovar a excepcionalidade de interesse público, em conformidade com a Instrução Normativa IN 05/2015-UNEMAT.</t>
  </si>
  <si>
    <t>000/2020</t>
  </si>
  <si>
    <t>QCA-2802</t>
  </si>
  <si>
    <t>QCA-2782</t>
  </si>
  <si>
    <t>QCR-6045</t>
  </si>
  <si>
    <t>QCV-3489</t>
  </si>
  <si>
    <t>KAN-4708</t>
  </si>
  <si>
    <t>Validade do Documento</t>
  </si>
  <si>
    <t>Situação</t>
  </si>
  <si>
    <t>Prazo</t>
  </si>
  <si>
    <t>1- Cadastrar servidor autorizado</t>
  </si>
  <si>
    <t>2 - Cadastrar servidor autorizado</t>
  </si>
  <si>
    <t>3 - Cadastrar servidor autorizado</t>
  </si>
  <si>
    <t>4 - Cadastrar servidor autorizado</t>
  </si>
  <si>
    <t>5 - Cadastrar servidor autorizado</t>
  </si>
  <si>
    <t>6 - Cadastrar servidor autorizado</t>
  </si>
  <si>
    <t>7 - Cadastrar servidor autorizado</t>
  </si>
  <si>
    <t>8 - Cadastrar servidor autorizado</t>
  </si>
  <si>
    <t>9 - Cadastrar servidor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</si>
</sst>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* #,##0_-;\-* #,##0_-;_-* &quot;-&quot;??_-;_-@_-"/>
    <numFmt numFmtId="166" formatCode="000000000\-00"/>
    <numFmt numFmtId="169" formatCode="000"/>
    <numFmt numFmtId="170" formatCode="0&quot; dias&quot;"/>
  </numFmts>
  <fonts count="2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7"/>
      <color theme="0" tint="-0.499984740745262"/>
      <name val="Arial"/>
      <family val="2"/>
    </font>
    <font>
      <sz val="7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8"/>
      <color rgb="FF000000"/>
      <name val="Arial"/>
      <family val="2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147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top"/>
    </xf>
    <xf numFmtId="0" fontId="19" fillId="2" borderId="0" xfId="0" applyFont="1" applyFill="1" applyProtection="1"/>
    <xf numFmtId="0" fontId="19" fillId="0" borderId="0" xfId="0" applyFont="1" applyProtection="1"/>
    <xf numFmtId="0" fontId="17" fillId="3" borderId="0" xfId="0" applyFont="1" applyFill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8" fillId="2" borderId="0" xfId="0" applyFont="1" applyFill="1" applyProtection="1"/>
    <xf numFmtId="0" fontId="8" fillId="0" borderId="0" xfId="0" applyFont="1" applyProtection="1"/>
    <xf numFmtId="0" fontId="22" fillId="4" borderId="0" xfId="1" applyFont="1" applyFill="1" applyAlignment="1" applyProtection="1">
      <alignment horizontal="center" vertical="center" wrapText="1"/>
    </xf>
    <xf numFmtId="0" fontId="15" fillId="4" borderId="0" xfId="1" applyFont="1" applyFill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 vertical="top" wrapText="1"/>
    </xf>
    <xf numFmtId="1" fontId="6" fillId="0" borderId="0" xfId="2" applyNumberFormat="1" applyFont="1" applyAlignment="1" applyProtection="1">
      <alignment horizontal="center" vertical="center" shrinkToFit="1"/>
    </xf>
    <xf numFmtId="0" fontId="6" fillId="0" borderId="0" xfId="2" applyFont="1" applyAlignment="1" applyProtection="1">
      <alignment horizontal="left" vertical="center" wrapText="1"/>
    </xf>
    <xf numFmtId="1" fontId="6" fillId="0" borderId="0" xfId="2" applyNumberFormat="1" applyFont="1" applyAlignment="1" applyProtection="1">
      <alignment horizontal="center" vertical="center" shrinkToFit="1"/>
    </xf>
    <xf numFmtId="2" fontId="6" fillId="0" borderId="0" xfId="2" applyNumberFormat="1" applyFont="1" applyAlignment="1" applyProtection="1">
      <alignment horizontal="center" vertical="center" shrinkToFit="1"/>
    </xf>
    <xf numFmtId="0" fontId="6" fillId="0" borderId="0" xfId="2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top" wrapText="1"/>
    </xf>
    <xf numFmtId="0" fontId="18" fillId="3" borderId="0" xfId="0" applyFont="1" applyFill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right" vertical="center"/>
    </xf>
    <xf numFmtId="0" fontId="9" fillId="7" borderId="2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1" applyFont="1" applyAlignment="1" applyProtection="1">
      <alignment vertical="center" wrapText="1"/>
    </xf>
    <xf numFmtId="20" fontId="8" fillId="0" borderId="2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 applyProtection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</xf>
    <xf numFmtId="20" fontId="8" fillId="5" borderId="2" xfId="0" applyNumberFormat="1" applyFont="1" applyFill="1" applyBorder="1" applyAlignment="1" applyProtection="1">
      <alignment horizontal="left" vertical="center"/>
    </xf>
    <xf numFmtId="20" fontId="8" fillId="5" borderId="3" xfId="0" applyNumberFormat="1" applyFont="1" applyFill="1" applyBorder="1" applyAlignment="1" applyProtection="1">
      <alignment horizontal="left" vertical="center"/>
    </xf>
    <xf numFmtId="1" fontId="14" fillId="0" borderId="2" xfId="2" applyNumberFormat="1" applyFont="1" applyBorder="1" applyAlignment="1" applyProtection="1">
      <alignment horizontal="center" vertical="center" shrinkToFit="1"/>
    </xf>
    <xf numFmtId="20" fontId="8" fillId="0" borderId="3" xfId="0" applyNumberFormat="1" applyFont="1" applyFill="1" applyBorder="1" applyAlignment="1" applyProtection="1">
      <alignment vertical="center"/>
    </xf>
    <xf numFmtId="1" fontId="14" fillId="0" borderId="5" xfId="2" applyNumberFormat="1" applyFont="1" applyBorder="1" applyAlignment="1" applyProtection="1">
      <alignment horizontal="center" vertical="center" shrinkToFit="1"/>
    </xf>
    <xf numFmtId="1" fontId="14" fillId="0" borderId="4" xfId="2" applyNumberFormat="1" applyFont="1" applyBorder="1" applyAlignment="1" applyProtection="1">
      <alignment horizontal="center" vertical="center" shrinkToFit="1"/>
    </xf>
    <xf numFmtId="0" fontId="15" fillId="0" borderId="4" xfId="2" applyFont="1" applyBorder="1" applyAlignment="1" applyProtection="1">
      <alignment horizontal="left" vertical="center" wrapText="1"/>
    </xf>
    <xf numFmtId="1" fontId="16" fillId="0" borderId="4" xfId="2" applyNumberFormat="1" applyFont="1" applyBorder="1" applyAlignment="1" applyProtection="1">
      <alignment horizontal="center" shrinkToFit="1"/>
    </xf>
    <xf numFmtId="1" fontId="16" fillId="0" borderId="4" xfId="2" applyNumberFormat="1" applyFont="1" applyBorder="1" applyAlignment="1" applyProtection="1">
      <alignment horizontal="center" shrinkToFit="1"/>
    </xf>
    <xf numFmtId="2" fontId="14" fillId="0" borderId="4" xfId="2" applyNumberFormat="1" applyFont="1" applyBorder="1" applyAlignment="1" applyProtection="1">
      <alignment horizontal="center" vertical="center" shrinkToFit="1"/>
    </xf>
    <xf numFmtId="0" fontId="15" fillId="0" borderId="6" xfId="1" applyFont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right" vertical="center"/>
    </xf>
    <xf numFmtId="0" fontId="9" fillId="7" borderId="8" xfId="0" applyFont="1" applyFill="1" applyBorder="1" applyAlignment="1" applyProtection="1">
      <alignment horizontal="right" vertical="center"/>
    </xf>
    <xf numFmtId="20" fontId="8" fillId="0" borderId="8" xfId="0" applyNumberFormat="1" applyFont="1" applyFill="1" applyBorder="1" applyAlignment="1" applyProtection="1">
      <alignment vertical="center"/>
    </xf>
    <xf numFmtId="20" fontId="8" fillId="0" borderId="9" xfId="0" applyNumberFormat="1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horizontal="left" vertical="center"/>
    </xf>
    <xf numFmtId="0" fontId="9" fillId="7" borderId="4" xfId="0" applyFont="1" applyFill="1" applyBorder="1" applyAlignment="1" applyProtection="1">
      <alignment horizontal="left" vertical="center"/>
    </xf>
    <xf numFmtId="20" fontId="8" fillId="0" borderId="4" xfId="0" applyNumberFormat="1" applyFont="1" applyFill="1" applyBorder="1" applyAlignment="1" applyProtection="1">
      <alignment vertical="center"/>
    </xf>
    <xf numFmtId="20" fontId="8" fillId="0" borderId="6" xfId="0" applyNumberFormat="1" applyFont="1" applyFill="1" applyBorder="1" applyAlignment="1" applyProtection="1">
      <alignment vertical="center"/>
    </xf>
    <xf numFmtId="20" fontId="8" fillId="0" borderId="4" xfId="0" applyNumberFormat="1" applyFont="1" applyFill="1" applyBorder="1" applyAlignment="1" applyProtection="1">
      <alignment vertical="center"/>
    </xf>
    <xf numFmtId="20" fontId="8" fillId="0" borderId="6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 applyProtection="1">
      <alignment horizontal="left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left" vertical="center"/>
    </xf>
    <xf numFmtId="0" fontId="9" fillId="7" borderId="2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/>
    </xf>
    <xf numFmtId="0" fontId="18" fillId="3" borderId="3" xfId="0" applyFont="1" applyFill="1" applyBorder="1" applyAlignment="1" applyProtection="1">
      <alignment horizontal="left" vertical="center"/>
    </xf>
    <xf numFmtId="0" fontId="2" fillId="2" borderId="0" xfId="0" applyFont="1" applyFill="1" applyProtection="1"/>
    <xf numFmtId="0" fontId="2" fillId="0" borderId="0" xfId="0" applyFont="1" applyProtection="1"/>
    <xf numFmtId="49" fontId="2" fillId="7" borderId="1" xfId="0" applyNumberFormat="1" applyFont="1" applyFill="1" applyBorder="1" applyAlignment="1" applyProtection="1">
      <alignment horizontal="center" vertical="center"/>
    </xf>
    <xf numFmtId="49" fontId="2" fillId="7" borderId="1" xfId="0" applyNumberFormat="1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/>
    </xf>
    <xf numFmtId="49" fontId="2" fillId="7" borderId="2" xfId="0" applyNumberFormat="1" applyFont="1" applyFill="1" applyBorder="1" applyAlignment="1" applyProtection="1">
      <alignment vertical="center"/>
    </xf>
    <xf numFmtId="49" fontId="2" fillId="7" borderId="3" xfId="0" applyNumberFormat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top" wrapText="1"/>
    </xf>
    <xf numFmtId="0" fontId="0" fillId="2" borderId="0" xfId="0" applyFont="1" applyFill="1" applyProtection="1"/>
    <xf numFmtId="0" fontId="0" fillId="0" borderId="0" xfId="0" applyFont="1" applyProtection="1"/>
    <xf numFmtId="169" fontId="0" fillId="5" borderId="1" xfId="0" applyNumberFormat="1" applyFont="1" applyFill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top" wrapText="1"/>
    </xf>
    <xf numFmtId="0" fontId="25" fillId="0" borderId="0" xfId="1" applyFont="1" applyAlignment="1" applyProtection="1">
      <alignment horizontal="left" vertical="top" wrapText="1" indent="13"/>
    </xf>
    <xf numFmtId="1" fontId="10" fillId="0" borderId="0" xfId="1" applyNumberFormat="1" applyFont="1" applyAlignment="1" applyProtection="1">
      <alignment horizontal="center" vertical="top" shrinkToFit="1"/>
    </xf>
    <xf numFmtId="0" fontId="7" fillId="0" borderId="0" xfId="1" applyFont="1" applyAlignment="1" applyProtection="1">
      <alignment horizontal="left" vertical="top" wrapText="1"/>
    </xf>
    <xf numFmtId="1" fontId="10" fillId="0" borderId="0" xfId="1" applyNumberFormat="1" applyFont="1" applyAlignment="1" applyProtection="1">
      <alignment horizontal="center" vertical="top" shrinkToFit="1"/>
    </xf>
    <xf numFmtId="2" fontId="10" fillId="0" borderId="0" xfId="1" applyNumberFormat="1" applyFont="1" applyAlignment="1" applyProtection="1">
      <alignment horizontal="center" vertical="top" shrinkToFit="1"/>
    </xf>
    <xf numFmtId="0" fontId="7" fillId="0" borderId="0" xfId="1" applyFont="1" applyAlignment="1" applyProtection="1">
      <alignment horizontal="center" vertical="top" wrapText="1"/>
    </xf>
    <xf numFmtId="0" fontId="0" fillId="0" borderId="12" xfId="0" applyBorder="1" applyProtection="1"/>
    <xf numFmtId="20" fontId="8" fillId="5" borderId="2" xfId="0" applyNumberFormat="1" applyFont="1" applyFill="1" applyBorder="1" applyAlignment="1" applyProtection="1">
      <alignment vertical="center"/>
      <protection locked="0"/>
    </xf>
    <xf numFmtId="20" fontId="8" fillId="5" borderId="3" xfId="0" applyNumberFormat="1" applyFont="1" applyFill="1" applyBorder="1" applyAlignment="1" applyProtection="1">
      <alignment vertical="center"/>
      <protection locked="0"/>
    </xf>
    <xf numFmtId="20" fontId="8" fillId="5" borderId="2" xfId="0" applyNumberFormat="1" applyFont="1" applyFill="1" applyBorder="1" applyAlignment="1" applyProtection="1">
      <alignment horizontal="center" vertical="center"/>
      <protection locked="0"/>
    </xf>
    <xf numFmtId="2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5" borderId="8" xfId="3" applyNumberFormat="1" applyFont="1" applyFill="1" applyBorder="1" applyAlignment="1" applyProtection="1">
      <alignment horizontal="center" vertical="center"/>
      <protection locked="0"/>
    </xf>
    <xf numFmtId="165" fontId="8" fillId="5" borderId="2" xfId="3" applyNumberFormat="1" applyFont="1" applyFill="1" applyBorder="1" applyAlignment="1" applyProtection="1">
      <alignment horizontal="center" vertical="center"/>
      <protection locked="0"/>
    </xf>
    <xf numFmtId="20" fontId="8" fillId="5" borderId="2" xfId="0" applyNumberFormat="1" applyFont="1" applyFill="1" applyBorder="1" applyAlignment="1" applyProtection="1">
      <alignment horizontal="center" vertical="center"/>
      <protection locked="0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49" fontId="8" fillId="5" borderId="8" xfId="3" applyNumberFormat="1" applyFont="1" applyFill="1" applyBorder="1" applyAlignment="1" applyProtection="1">
      <alignment horizontal="center" vertical="center"/>
      <protection locked="0"/>
    </xf>
    <xf numFmtId="49" fontId="8" fillId="5" borderId="8" xfId="0" applyNumberFormat="1" applyFont="1" applyFill="1" applyBorder="1" applyAlignment="1" applyProtection="1">
      <alignment horizontal="center" vertical="center"/>
      <protection locked="0"/>
    </xf>
    <xf numFmtId="20" fontId="8" fillId="5" borderId="10" xfId="0" applyNumberFormat="1" applyFont="1" applyFill="1" applyBorder="1" applyAlignment="1" applyProtection="1">
      <alignment horizontal="left" vertical="top" wrapText="1"/>
      <protection locked="0"/>
    </xf>
    <xf numFmtId="20" fontId="8" fillId="5" borderId="0" xfId="0" applyNumberFormat="1" applyFont="1" applyFill="1" applyBorder="1" applyAlignment="1" applyProtection="1">
      <alignment horizontal="left" vertical="top" wrapText="1"/>
      <protection locked="0"/>
    </xf>
    <xf numFmtId="20" fontId="8" fillId="5" borderId="11" xfId="0" applyNumberFormat="1" applyFont="1" applyFill="1" applyBorder="1" applyAlignment="1" applyProtection="1">
      <alignment horizontal="left" vertical="top" wrapText="1"/>
      <protection locked="0"/>
    </xf>
    <xf numFmtId="20" fontId="8" fillId="5" borderId="7" xfId="0" applyNumberFormat="1" applyFont="1" applyFill="1" applyBorder="1" applyAlignment="1" applyProtection="1">
      <alignment horizontal="left" vertical="top" wrapText="1"/>
      <protection locked="0"/>
    </xf>
    <xf numFmtId="20" fontId="8" fillId="5" borderId="8" xfId="0" applyNumberFormat="1" applyFont="1" applyFill="1" applyBorder="1" applyAlignment="1" applyProtection="1">
      <alignment horizontal="left" vertical="top" wrapText="1"/>
      <protection locked="0"/>
    </xf>
    <xf numFmtId="20" fontId="8" fillId="5" borderId="9" xfId="0" applyNumberFormat="1" applyFont="1" applyFill="1" applyBorder="1" applyAlignment="1" applyProtection="1">
      <alignment horizontal="left" vertical="top" wrapText="1"/>
      <protection locked="0"/>
    </xf>
    <xf numFmtId="20" fontId="8" fillId="5" borderId="4" xfId="0" applyNumberFormat="1" applyFont="1" applyFill="1" applyBorder="1" applyAlignment="1" applyProtection="1">
      <alignment horizontal="left" vertical="center"/>
      <protection locked="0"/>
    </xf>
    <xf numFmtId="20" fontId="8" fillId="5" borderId="6" xfId="0" applyNumberFormat="1" applyFont="1" applyFill="1" applyBorder="1" applyAlignment="1" applyProtection="1">
      <alignment horizontal="left" vertical="center"/>
      <protection locked="0"/>
    </xf>
    <xf numFmtId="49" fontId="0" fillId="5" borderId="1" xfId="0" applyNumberFormat="1" applyFont="1" applyFill="1" applyBorder="1" applyAlignment="1" applyProtection="1">
      <alignment horizontal="center" vertical="center"/>
      <protection locked="0"/>
    </xf>
    <xf numFmtId="49" fontId="0" fillId="5" borderId="2" xfId="0" applyNumberFormat="1" applyFont="1" applyFill="1" applyBorder="1" applyAlignment="1" applyProtection="1">
      <alignment horizontal="center" vertical="center"/>
      <protection locked="0"/>
    </xf>
    <xf numFmtId="166" fontId="0" fillId="5" borderId="2" xfId="0" applyNumberFormat="1" applyFont="1" applyFill="1" applyBorder="1" applyAlignment="1" applyProtection="1">
      <alignment horizontal="center" vertical="center"/>
      <protection locked="0"/>
    </xf>
    <xf numFmtId="0" fontId="26" fillId="5" borderId="2" xfId="1" applyFont="1" applyFill="1" applyBorder="1" applyAlignment="1" applyProtection="1">
      <alignment horizontal="center" vertical="center" wrapText="1"/>
      <protection locked="0"/>
    </xf>
    <xf numFmtId="0" fontId="26" fillId="5" borderId="2" xfId="1" applyFont="1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8" fillId="5" borderId="4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12" fillId="6" borderId="0" xfId="4" applyAlignment="1" applyProtection="1">
      <alignment vertical="center"/>
    </xf>
    <xf numFmtId="0" fontId="12" fillId="6" borderId="0" xfId="4" applyProtection="1"/>
    <xf numFmtId="0" fontId="12" fillId="6" borderId="0" xfId="4" applyAlignment="1" applyProtection="1">
      <alignment horizontal="center"/>
    </xf>
    <xf numFmtId="20" fontId="12" fillId="6" borderId="0" xfId="4" applyNumberFormat="1" applyAlignment="1" applyProtection="1">
      <alignment horizontal="center"/>
    </xf>
    <xf numFmtId="0" fontId="12" fillId="6" borderId="0" xfId="4" applyAlignment="1" applyProtection="1">
      <alignment horizontal="center" vertical="center"/>
    </xf>
    <xf numFmtId="0" fontId="0" fillId="0" borderId="0" xfId="0" applyFill="1" applyProtection="1"/>
    <xf numFmtId="0" fontId="19" fillId="0" borderId="0" xfId="0" applyFont="1" applyFill="1" applyProtection="1"/>
    <xf numFmtId="0" fontId="8" fillId="0" borderId="0" xfId="0" applyFont="1" applyFill="1" applyProtection="1"/>
    <xf numFmtId="0" fontId="12" fillId="0" borderId="0" xfId="4" applyFill="1" applyProtection="1"/>
    <xf numFmtId="0" fontId="12" fillId="0" borderId="0" xfId="4" applyFill="1" applyAlignment="1" applyProtection="1">
      <alignment horizontal="center"/>
    </xf>
    <xf numFmtId="0" fontId="12" fillId="0" borderId="0" xfId="4" applyFill="1" applyAlignment="1" applyProtection="1">
      <alignment vertical="center"/>
    </xf>
    <xf numFmtId="20" fontId="12" fillId="0" borderId="0" xfId="4" applyNumberFormat="1" applyFill="1" applyAlignment="1" applyProtection="1">
      <alignment horizontal="center"/>
    </xf>
    <xf numFmtId="0" fontId="12" fillId="0" borderId="0" xfId="4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Protection="1"/>
    <xf numFmtId="0" fontId="0" fillId="0" borderId="0" xfId="0" applyFont="1" applyFill="1" applyProtection="1"/>
    <xf numFmtId="0" fontId="27" fillId="6" borderId="13" xfId="4" applyFont="1" applyBorder="1" applyAlignment="1" applyProtection="1">
      <alignment horizontal="center" vertical="center" wrapText="1"/>
    </xf>
    <xf numFmtId="0" fontId="27" fillId="0" borderId="15" xfId="4" applyFont="1" applyFill="1" applyBorder="1" applyAlignment="1" applyProtection="1">
      <alignment horizontal="center" vertical="center" wrapText="1"/>
    </xf>
    <xf numFmtId="0" fontId="27" fillId="6" borderId="14" xfId="4" applyFont="1" applyBorder="1" applyAlignment="1" applyProtection="1">
      <alignment horizontal="center" vertical="center" wrapText="1"/>
    </xf>
    <xf numFmtId="0" fontId="27" fillId="0" borderId="0" xfId="4" applyFont="1" applyFill="1" applyAlignment="1" applyProtection="1">
      <alignment vertical="center" wrapText="1"/>
    </xf>
    <xf numFmtId="14" fontId="12" fillId="6" borderId="0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3" fillId="6" borderId="0" xfId="4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20" fontId="8" fillId="5" borderId="2" xfId="0" applyNumberFormat="1" applyFont="1" applyFill="1" applyBorder="1" applyAlignment="1" applyProtection="1">
      <alignment vertical="center"/>
      <protection locked="0"/>
    </xf>
    <xf numFmtId="20" fontId="8" fillId="5" borderId="2" xfId="0" applyNumberFormat="1" applyFont="1" applyFill="1" applyBorder="1" applyAlignment="1" applyProtection="1">
      <alignment horizontal="left" vertical="center"/>
      <protection locked="0"/>
    </xf>
    <xf numFmtId="170" fontId="0" fillId="0" borderId="0" xfId="0" applyNumberFormat="1" applyAlignment="1" applyProtection="1">
      <alignment vertical="center"/>
    </xf>
    <xf numFmtId="14" fontId="12" fillId="0" borderId="0" xfId="4" applyNumberFormat="1" applyFill="1" applyAlignment="1" applyProtection="1">
      <alignment horizontal="center" vertical="center"/>
    </xf>
    <xf numFmtId="14" fontId="12" fillId="6" borderId="0" xfId="4" applyNumberFormat="1" applyAlignment="1" applyProtection="1">
      <alignment horizontal="center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170" fontId="28" fillId="5" borderId="0" xfId="0" applyNumberFormat="1" applyFont="1" applyFill="1" applyAlignment="1" applyProtection="1">
      <alignment horizontal="left" vertical="center" wrapText="1"/>
    </xf>
  </cellXfs>
  <cellStyles count="5">
    <cellStyle name="Bom" xfId="4" builtinId="26"/>
    <cellStyle name="Normal" xfId="0" builtinId="0"/>
    <cellStyle name="Normal 2" xfId="1" xr:uid="{9B297CBC-390E-47E0-8C98-DC803C633F9E}"/>
    <cellStyle name="Normal 3" xfId="2" xr:uid="{496D97F0-9BEF-4003-894B-5A8AAB2C56E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15876</xdr:colOff>
      <xdr:row>2</xdr:row>
      <xdr:rowOff>15871</xdr:rowOff>
    </xdr:from>
    <xdr:to>
      <xdr:col>3</xdr:col>
      <xdr:colOff>383859</xdr:colOff>
      <xdr:row>3</xdr:row>
      <xdr:rowOff>624836</xdr:rowOff>
    </xdr:to>
    <xdr:pic>
      <xdr:nvPicPr>
        <xdr:cNvPr id="2" name="Imagem 1" descr="brasao_estado_cor_peq">
          <a:extLst>
            <a:ext uri="{FF2B5EF4-FFF2-40B4-BE49-F238E27FC236}">
              <a16:creationId xmlns:a16="http://schemas.microsoft.com/office/drawing/2014/main" id="{E416C951-C5AC-4398-A55F-29AB80E77F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6" y="168271"/>
          <a:ext cx="750570" cy="68516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79380</xdr:colOff>
      <xdr:row>2</xdr:row>
      <xdr:rowOff>15873</xdr:rowOff>
    </xdr:from>
    <xdr:to>
      <xdr:col>13</xdr:col>
      <xdr:colOff>752480</xdr:colOff>
      <xdr:row>3</xdr:row>
      <xdr:rowOff>653413</xdr:rowOff>
    </xdr:to>
    <xdr:pic>
      <xdr:nvPicPr>
        <xdr:cNvPr id="3" name="Imagem 2" descr="brasao_unemat_cor">
          <a:extLst>
            <a:ext uri="{FF2B5EF4-FFF2-40B4-BE49-F238E27FC236}">
              <a16:creationId xmlns:a16="http://schemas.microsoft.com/office/drawing/2014/main" id="{85938F25-2C44-4FA3-B628-DCBE7687088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280" y="168273"/>
          <a:ext cx="673100" cy="713740"/>
        </a:xfrm>
        <a:prstGeom prst="rect">
          <a:avLst/>
        </a:prstGeom>
        <a:noFill/>
      </xdr:spPr>
    </xdr:pic>
    <xdr:clientData/>
  </xdr:twoCellAnchor>
  <xdr:oneCellAnchor>
    <xdr:from>
      <xdr:col>2</xdr:col>
      <xdr:colOff>15876</xdr:colOff>
      <xdr:row>45</xdr:row>
      <xdr:rowOff>15871</xdr:rowOff>
    </xdr:from>
    <xdr:ext cx="748983" cy="685165"/>
    <xdr:pic>
      <xdr:nvPicPr>
        <xdr:cNvPr id="4" name="Imagem 3" descr="brasao_estado_cor_peq">
          <a:extLst>
            <a:ext uri="{FF2B5EF4-FFF2-40B4-BE49-F238E27FC236}">
              <a16:creationId xmlns:a16="http://schemas.microsoft.com/office/drawing/2014/main" id="{174477CA-839E-4DD8-B9E5-3468FED2A93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6" y="168271"/>
          <a:ext cx="748983" cy="685165"/>
        </a:xfrm>
        <a:prstGeom prst="rect">
          <a:avLst/>
        </a:prstGeom>
        <a:noFill/>
      </xdr:spPr>
    </xdr:pic>
    <xdr:clientData/>
  </xdr:oneCellAnchor>
  <xdr:oneCellAnchor>
    <xdr:from>
      <xdr:col>13</xdr:col>
      <xdr:colOff>79380</xdr:colOff>
      <xdr:row>45</xdr:row>
      <xdr:rowOff>15873</xdr:rowOff>
    </xdr:from>
    <xdr:ext cx="673100" cy="713740"/>
    <xdr:pic>
      <xdr:nvPicPr>
        <xdr:cNvPr id="5" name="Imagem 4" descr="brasao_unemat_cor">
          <a:extLst>
            <a:ext uri="{FF2B5EF4-FFF2-40B4-BE49-F238E27FC236}">
              <a16:creationId xmlns:a16="http://schemas.microsoft.com/office/drawing/2014/main" id="{954DC20B-7055-4E96-AB01-293571245D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2030" y="168273"/>
          <a:ext cx="673100" cy="71374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2AC4-2267-46B4-B8E6-B1495F3F940E}">
  <dimension ref="A1:AE370"/>
  <sheetViews>
    <sheetView showGridLines="0" showRowColHeaders="0" tabSelected="1" zoomScaleNormal="100" zoomScaleSheetLayoutView="100" workbookViewId="0"/>
  </sheetViews>
  <sheetFormatPr defaultColWidth="0" defaultRowHeight="15" zeroHeight="1" x14ac:dyDescent="0.25"/>
  <cols>
    <col min="1" max="2" width="1.140625" style="3" customWidth="1"/>
    <col min="3" max="3" width="5.7109375" style="4" customWidth="1"/>
    <col min="4" max="4" width="5.85546875" style="4" customWidth="1"/>
    <col min="5" max="8" width="8.42578125" style="4" customWidth="1"/>
    <col min="9" max="10" width="6.85546875" style="3" customWidth="1"/>
    <col min="11" max="11" width="6.85546875" style="4" customWidth="1"/>
    <col min="12" max="12" width="11" style="4" customWidth="1"/>
    <col min="13" max="13" width="10.28515625" style="4" customWidth="1"/>
    <col min="14" max="14" width="11.5703125" style="4" customWidth="1"/>
    <col min="15" max="15" width="1.140625" style="4" customWidth="1"/>
    <col min="16" max="16" width="1.140625" style="3" customWidth="1"/>
    <col min="17" max="17" width="6.140625" style="3" hidden="1"/>
    <col min="18" max="18" width="0.42578125" style="3" hidden="1"/>
    <col min="19" max="19" width="0.7109375" style="3" hidden="1"/>
    <col min="20" max="21" width="9.140625" style="3" hidden="1"/>
    <col min="22" max="22" width="48.85546875" style="3" hidden="1"/>
    <col min="23" max="23" width="0.7109375" style="118" hidden="1"/>
    <col min="24" max="24" width="12.5703125" style="3" hidden="1"/>
    <col min="25" max="25" width="2.85546875" style="118" hidden="1"/>
    <col min="26" max="26" width="37.140625" style="3" hidden="1"/>
    <col min="27" max="27" width="0.7109375" style="118" hidden="1"/>
    <col min="28" max="28" width="14.5703125" style="3" hidden="1"/>
    <col min="29" max="16384" width="9.140625" style="3" hidden="1"/>
  </cols>
  <sheetData>
    <row r="1" spans="1:28" ht="6" customHeight="1" x14ac:dyDescent="0.25">
      <c r="A1" s="110"/>
      <c r="B1" s="1"/>
      <c r="C1" s="2"/>
      <c r="D1" s="2"/>
      <c r="E1" s="2"/>
      <c r="F1" s="2"/>
      <c r="G1" s="2"/>
      <c r="H1" s="2"/>
      <c r="I1" s="1"/>
      <c r="J1" s="1"/>
      <c r="K1" s="2"/>
      <c r="L1" s="2"/>
      <c r="M1" s="2"/>
      <c r="N1" s="2"/>
      <c r="O1" s="2"/>
      <c r="P1" s="1"/>
    </row>
    <row r="2" spans="1:28" ht="6" customHeight="1" x14ac:dyDescent="0.25">
      <c r="A2" s="1"/>
      <c r="P2" s="1"/>
    </row>
    <row r="3" spans="1:28" ht="6" customHeight="1" x14ac:dyDescent="0.25">
      <c r="A3" s="1"/>
      <c r="P3" s="1"/>
    </row>
    <row r="4" spans="1:28" ht="62.25" customHeight="1" x14ac:dyDescent="0.25">
      <c r="A4" s="1"/>
      <c r="E4" s="5" t="s">
        <v>0</v>
      </c>
      <c r="F4" s="5"/>
      <c r="G4" s="5"/>
      <c r="H4" s="5"/>
      <c r="I4" s="5"/>
      <c r="J4" s="5"/>
      <c r="K4" s="5"/>
      <c r="L4" s="5"/>
      <c r="M4" s="5"/>
      <c r="P4" s="1"/>
    </row>
    <row r="5" spans="1:28" ht="4.5" customHeight="1" x14ac:dyDescent="0.25">
      <c r="A5" s="1"/>
      <c r="E5" s="6"/>
      <c r="F5" s="6"/>
      <c r="G5" s="6"/>
      <c r="H5" s="6"/>
      <c r="I5" s="6"/>
      <c r="J5" s="6"/>
      <c r="K5" s="6"/>
      <c r="L5" s="6"/>
      <c r="M5" s="6"/>
      <c r="P5" s="1"/>
    </row>
    <row r="6" spans="1:28" ht="18.75" customHeight="1" x14ac:dyDescent="0.25">
      <c r="A6" s="1"/>
      <c r="C6" s="145" t="s">
        <v>1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P6" s="1"/>
    </row>
    <row r="7" spans="1:28" ht="6" customHeight="1" x14ac:dyDescent="0.25">
      <c r="A7" s="1"/>
      <c r="P7" s="1"/>
    </row>
    <row r="8" spans="1:28" s="9" customFormat="1" ht="26.25" x14ac:dyDescent="0.4">
      <c r="A8" s="8"/>
      <c r="C8" s="10" t="s">
        <v>40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8"/>
      <c r="W8" s="119"/>
      <c r="Y8" s="119"/>
      <c r="AA8" s="119"/>
    </row>
    <row r="9" spans="1:28" ht="6" customHeight="1" x14ac:dyDescent="0.3">
      <c r="A9" s="1"/>
      <c r="C9" s="12"/>
      <c r="D9" s="12"/>
      <c r="E9" s="13"/>
      <c r="F9" s="13"/>
      <c r="G9" s="13"/>
      <c r="H9" s="13"/>
      <c r="I9" s="14"/>
      <c r="J9" s="14"/>
      <c r="K9" s="13"/>
      <c r="L9" s="13"/>
      <c r="M9" s="13"/>
      <c r="N9" s="13"/>
      <c r="O9" s="13"/>
      <c r="P9" s="1"/>
    </row>
    <row r="10" spans="1:28" s="16" customFormat="1" ht="19.5" thickBot="1" x14ac:dyDescent="0.35">
      <c r="A10" s="15"/>
      <c r="C10" s="17" t="s">
        <v>11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5"/>
      <c r="W10" s="120"/>
      <c r="Y10" s="120"/>
      <c r="AA10" s="120"/>
    </row>
    <row r="11" spans="1:28" ht="12.75" customHeight="1" thickTop="1" x14ac:dyDescent="0.25">
      <c r="A11" s="1"/>
      <c r="C11" s="20"/>
      <c r="D11" s="20"/>
      <c r="E11" s="21"/>
      <c r="F11" s="21"/>
      <c r="G11" s="22"/>
      <c r="H11" s="22"/>
      <c r="I11" s="23"/>
      <c r="J11" s="23"/>
      <c r="K11" s="23"/>
      <c r="L11" s="24"/>
      <c r="M11" s="25"/>
      <c r="N11" s="25"/>
      <c r="O11" s="26"/>
      <c r="P11" s="1"/>
      <c r="V11" s="129" t="s">
        <v>56</v>
      </c>
      <c r="W11" s="130"/>
      <c r="X11" s="129" t="s">
        <v>100</v>
      </c>
      <c r="Y11" s="130"/>
      <c r="Z11" s="129" t="s">
        <v>57</v>
      </c>
      <c r="AA11" s="132"/>
      <c r="AB11" s="129" t="s">
        <v>71</v>
      </c>
    </row>
    <row r="12" spans="1:28" ht="21.75" thickBot="1" x14ac:dyDescent="0.3">
      <c r="A12" s="1"/>
      <c r="C12" s="27" t="s">
        <v>30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6"/>
      <c r="P12" s="1"/>
      <c r="V12" s="131"/>
      <c r="W12" s="130"/>
      <c r="X12" s="131"/>
      <c r="Y12" s="130"/>
      <c r="Z12" s="131"/>
      <c r="AA12" s="132"/>
      <c r="AB12" s="131"/>
    </row>
    <row r="13" spans="1:28" ht="6" customHeight="1" thickTop="1" thickBot="1" x14ac:dyDescent="0.35">
      <c r="A13" s="1"/>
      <c r="C13" s="12"/>
      <c r="D13" s="12"/>
      <c r="E13" s="13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"/>
      <c r="V13" s="114"/>
      <c r="W13" s="121"/>
      <c r="X13" s="114"/>
      <c r="Y13" s="121"/>
      <c r="Z13" s="114"/>
      <c r="AA13" s="121"/>
      <c r="AB13" s="114"/>
    </row>
    <row r="14" spans="1:28" ht="20.25" thickTop="1" thickBot="1" x14ac:dyDescent="0.3">
      <c r="A14" s="1"/>
      <c r="C14" s="28" t="s">
        <v>13</v>
      </c>
      <c r="D14" s="29"/>
      <c r="E14" s="29"/>
      <c r="F14" s="29"/>
      <c r="G14" s="85" t="s">
        <v>87</v>
      </c>
      <c r="H14" s="85"/>
      <c r="I14" s="85"/>
      <c r="J14" s="85"/>
      <c r="K14" s="85"/>
      <c r="L14" s="85"/>
      <c r="M14" s="85"/>
      <c r="N14" s="86"/>
      <c r="O14" s="26"/>
      <c r="P14" s="1"/>
      <c r="U14" s="3">
        <v>1</v>
      </c>
      <c r="V14" s="115" t="s">
        <v>55</v>
      </c>
      <c r="W14" s="122"/>
      <c r="X14" s="143">
        <v>43831</v>
      </c>
      <c r="Y14" s="122"/>
      <c r="Z14" s="115" t="s">
        <v>58</v>
      </c>
      <c r="AA14" s="121"/>
      <c r="AB14" s="115" t="s">
        <v>58</v>
      </c>
    </row>
    <row r="15" spans="1:28" s="31" customFormat="1" ht="20.25" thickTop="1" thickBot="1" x14ac:dyDescent="0.3">
      <c r="A15" s="30"/>
      <c r="C15" s="28" t="s">
        <v>12</v>
      </c>
      <c r="D15" s="29"/>
      <c r="E15" s="29"/>
      <c r="F15" s="29"/>
      <c r="G15" s="85" t="s">
        <v>49</v>
      </c>
      <c r="H15" s="85"/>
      <c r="I15" s="85"/>
      <c r="J15" s="85"/>
      <c r="K15" s="85"/>
      <c r="L15" s="85"/>
      <c r="M15" s="85"/>
      <c r="N15" s="86"/>
      <c r="O15" s="32"/>
      <c r="P15" s="30"/>
      <c r="U15" s="3">
        <v>2</v>
      </c>
      <c r="V15" s="113" t="s">
        <v>86</v>
      </c>
      <c r="W15" s="123"/>
      <c r="X15" s="143">
        <v>43832</v>
      </c>
      <c r="Y15" s="123"/>
      <c r="Z15" s="117" t="s">
        <v>68</v>
      </c>
      <c r="AA15" s="123"/>
      <c r="AB15" s="117" t="s">
        <v>95</v>
      </c>
    </row>
    <row r="16" spans="1:28" s="31" customFormat="1" ht="20.25" thickTop="1" thickBot="1" x14ac:dyDescent="0.3">
      <c r="A16" s="30"/>
      <c r="C16" s="28" t="s">
        <v>48</v>
      </c>
      <c r="D16" s="29"/>
      <c r="E16" s="29"/>
      <c r="F16" s="29"/>
      <c r="G16" s="87" t="s">
        <v>47</v>
      </c>
      <c r="H16" s="87"/>
      <c r="I16" s="88"/>
      <c r="J16" s="33"/>
      <c r="K16" s="34" t="s">
        <v>18</v>
      </c>
      <c r="L16" s="35"/>
      <c r="M16" s="35"/>
      <c r="N16" s="89">
        <v>0</v>
      </c>
      <c r="O16" s="32"/>
      <c r="P16" s="30"/>
      <c r="U16" s="3">
        <v>3</v>
      </c>
      <c r="V16" s="116" t="str">
        <f>G23</f>
        <v>Zulema Netto Figueiredo (exemplo)</v>
      </c>
      <c r="W16" s="124"/>
      <c r="X16" s="143">
        <v>43833</v>
      </c>
      <c r="Y16" s="124"/>
      <c r="Z16" s="117" t="s">
        <v>69</v>
      </c>
      <c r="AA16" s="125"/>
      <c r="AB16" s="117" t="s">
        <v>96</v>
      </c>
    </row>
    <row r="17" spans="1:31" s="31" customFormat="1" ht="20.25" thickTop="1" thickBot="1" x14ac:dyDescent="0.3">
      <c r="A17" s="30"/>
      <c r="C17" s="28" t="s">
        <v>23</v>
      </c>
      <c r="D17" s="29"/>
      <c r="E17" s="29"/>
      <c r="F17" s="29"/>
      <c r="G17" s="29"/>
      <c r="H17" s="29"/>
      <c r="I17" s="29"/>
      <c r="J17" s="29"/>
      <c r="K17" s="90">
        <v>0</v>
      </c>
      <c r="L17" s="90"/>
      <c r="M17" s="36" t="s">
        <v>22</v>
      </c>
      <c r="N17" s="37"/>
      <c r="O17" s="32"/>
      <c r="P17" s="30"/>
      <c r="U17" s="3">
        <v>4</v>
      </c>
      <c r="V17" s="115" t="s">
        <v>6</v>
      </c>
      <c r="W17" s="122"/>
      <c r="X17" s="143">
        <v>43834</v>
      </c>
      <c r="Y17" s="122"/>
      <c r="Z17" s="117" t="s">
        <v>70</v>
      </c>
      <c r="AA17" s="125"/>
      <c r="AB17" s="117" t="s">
        <v>97</v>
      </c>
    </row>
    <row r="18" spans="1:31" s="31" customFormat="1" ht="20.25" thickTop="1" thickBot="1" x14ac:dyDescent="0.3">
      <c r="A18" s="30"/>
      <c r="C18" s="28" t="s">
        <v>20</v>
      </c>
      <c r="D18" s="29"/>
      <c r="E18" s="29"/>
      <c r="F18" s="29"/>
      <c r="G18" s="91"/>
      <c r="H18" s="38"/>
      <c r="I18" s="35" t="s">
        <v>21</v>
      </c>
      <c r="J18" s="35"/>
      <c r="K18" s="35"/>
      <c r="L18" s="35"/>
      <c r="M18" s="91"/>
      <c r="N18" s="39"/>
      <c r="O18" s="32"/>
      <c r="P18" s="30"/>
      <c r="U18" s="3">
        <v>5</v>
      </c>
      <c r="V18" s="117" t="s">
        <v>7</v>
      </c>
      <c r="W18" s="125"/>
      <c r="X18" s="143">
        <v>43835</v>
      </c>
      <c r="Y18" s="125"/>
      <c r="Z18" s="117" t="s">
        <v>59</v>
      </c>
      <c r="AA18" s="125"/>
      <c r="AB18" s="117" t="s">
        <v>98</v>
      </c>
    </row>
    <row r="19" spans="1:31" s="31" customFormat="1" ht="20.25" thickTop="1" thickBot="1" x14ac:dyDescent="0.3">
      <c r="A19" s="30"/>
      <c r="C19" s="28" t="s">
        <v>14</v>
      </c>
      <c r="D19" s="29"/>
      <c r="E19" s="29"/>
      <c r="F19" s="29"/>
      <c r="G19" s="92">
        <v>43972</v>
      </c>
      <c r="H19" s="92"/>
      <c r="I19" s="92"/>
      <c r="J19" s="35" t="s">
        <v>15</v>
      </c>
      <c r="K19" s="35"/>
      <c r="L19" s="35"/>
      <c r="M19" s="87">
        <v>0.5</v>
      </c>
      <c r="N19" s="92"/>
      <c r="O19" s="32"/>
      <c r="P19" s="30"/>
      <c r="U19" s="3">
        <v>6</v>
      </c>
      <c r="V19" s="115" t="s">
        <v>8</v>
      </c>
      <c r="W19" s="122"/>
      <c r="X19" s="143">
        <v>43836</v>
      </c>
      <c r="Y19" s="122"/>
      <c r="Z19" s="117" t="s">
        <v>74</v>
      </c>
      <c r="AA19" s="125"/>
      <c r="AB19" s="117" t="s">
        <v>75</v>
      </c>
    </row>
    <row r="20" spans="1:31" s="31" customFormat="1" ht="20.25" thickTop="1" thickBot="1" x14ac:dyDescent="0.3">
      <c r="A20" s="30"/>
      <c r="C20" s="28" t="s">
        <v>16</v>
      </c>
      <c r="D20" s="29"/>
      <c r="E20" s="29"/>
      <c r="F20" s="29"/>
      <c r="G20" s="92">
        <v>43972</v>
      </c>
      <c r="H20" s="92"/>
      <c r="I20" s="92"/>
      <c r="J20" s="35" t="s">
        <v>15</v>
      </c>
      <c r="K20" s="35"/>
      <c r="L20" s="35"/>
      <c r="M20" s="87">
        <v>0.5</v>
      </c>
      <c r="N20" s="92"/>
      <c r="O20" s="32"/>
      <c r="P20" s="30"/>
      <c r="U20" s="3">
        <v>7</v>
      </c>
      <c r="V20" s="115" t="s">
        <v>10</v>
      </c>
      <c r="W20" s="122"/>
      <c r="X20" s="143">
        <v>43837</v>
      </c>
      <c r="Y20" s="122"/>
      <c r="Z20" s="117" t="s">
        <v>82</v>
      </c>
      <c r="AA20" s="125"/>
      <c r="AB20" s="117" t="s">
        <v>83</v>
      </c>
    </row>
    <row r="21" spans="1:31" s="31" customFormat="1" ht="20.25" thickTop="1" thickBot="1" x14ac:dyDescent="0.3">
      <c r="A21" s="30"/>
      <c r="C21" s="28" t="s">
        <v>24</v>
      </c>
      <c r="D21" s="29"/>
      <c r="E21" s="29"/>
      <c r="F21" s="29"/>
      <c r="G21" s="85" t="s">
        <v>88</v>
      </c>
      <c r="H21" s="85"/>
      <c r="I21" s="85"/>
      <c r="J21" s="85"/>
      <c r="K21" s="85"/>
      <c r="L21" s="85"/>
      <c r="M21" s="85"/>
      <c r="N21" s="86"/>
      <c r="O21" s="32"/>
      <c r="P21" s="30"/>
      <c r="U21" s="3">
        <v>8</v>
      </c>
      <c r="V21" s="115" t="s">
        <v>9</v>
      </c>
      <c r="W21" s="122"/>
      <c r="X21" s="143">
        <v>43838</v>
      </c>
      <c r="Y21" s="122"/>
      <c r="Z21" s="117" t="s">
        <v>78</v>
      </c>
      <c r="AA21" s="125"/>
      <c r="AB21" s="117" t="s">
        <v>79</v>
      </c>
    </row>
    <row r="22" spans="1:31" s="31" customFormat="1" ht="20.25" thickTop="1" thickBot="1" x14ac:dyDescent="0.3">
      <c r="A22" s="30"/>
      <c r="C22" s="28" t="s">
        <v>25</v>
      </c>
      <c r="D22" s="29"/>
      <c r="E22" s="29"/>
      <c r="F22" s="29"/>
      <c r="G22" s="85" t="s">
        <v>89</v>
      </c>
      <c r="H22" s="85"/>
      <c r="I22" s="85"/>
      <c r="J22" s="85"/>
      <c r="K22" s="85"/>
      <c r="L22" s="85"/>
      <c r="M22" s="85"/>
      <c r="N22" s="86"/>
      <c r="O22" s="32"/>
      <c r="P22" s="30"/>
      <c r="U22" s="3">
        <v>9</v>
      </c>
      <c r="V22" s="117" t="s">
        <v>5</v>
      </c>
      <c r="W22" s="125"/>
      <c r="X22" s="143">
        <v>43839</v>
      </c>
      <c r="Y22" s="125"/>
      <c r="Z22" s="117" t="s">
        <v>72</v>
      </c>
      <c r="AA22" s="125"/>
      <c r="AB22" s="117" t="s">
        <v>73</v>
      </c>
    </row>
    <row r="23" spans="1:31" ht="20.25" thickTop="1" thickBot="1" x14ac:dyDescent="0.3">
      <c r="A23" s="1"/>
      <c r="C23" s="28" t="s">
        <v>19</v>
      </c>
      <c r="D23" s="29"/>
      <c r="E23" s="29"/>
      <c r="F23" s="29"/>
      <c r="G23" s="85" t="s">
        <v>90</v>
      </c>
      <c r="H23" s="85"/>
      <c r="I23" s="85"/>
      <c r="J23" s="85"/>
      <c r="K23" s="85"/>
      <c r="L23" s="85"/>
      <c r="M23" s="85"/>
      <c r="N23" s="86"/>
      <c r="O23" s="26"/>
      <c r="P23" s="1"/>
      <c r="U23" s="3">
        <v>10</v>
      </c>
      <c r="V23" s="115" t="s">
        <v>4</v>
      </c>
      <c r="W23" s="122"/>
      <c r="X23" s="143">
        <v>43840</v>
      </c>
      <c r="Y23" s="122"/>
      <c r="Z23" s="117" t="s">
        <v>60</v>
      </c>
      <c r="AA23" s="125"/>
      <c r="AB23" s="117" t="s">
        <v>99</v>
      </c>
    </row>
    <row r="24" spans="1:31" ht="20.25" thickTop="1" thickBot="1" x14ac:dyDescent="0.3">
      <c r="A24" s="1"/>
      <c r="C24" s="28" t="s">
        <v>26</v>
      </c>
      <c r="D24" s="29"/>
      <c r="E24" s="29"/>
      <c r="F24" s="29"/>
      <c r="G24" s="85" t="s">
        <v>91</v>
      </c>
      <c r="H24" s="85"/>
      <c r="I24" s="85"/>
      <c r="J24" s="85"/>
      <c r="K24" s="85"/>
      <c r="L24" s="85"/>
      <c r="M24" s="85"/>
      <c r="N24" s="86"/>
      <c r="O24" s="26"/>
      <c r="P24" s="1"/>
      <c r="U24" s="3">
        <v>11</v>
      </c>
      <c r="V24" s="117" t="s">
        <v>2</v>
      </c>
      <c r="W24" s="125"/>
      <c r="X24" s="133">
        <v>45658</v>
      </c>
      <c r="Y24" s="125"/>
      <c r="Z24" s="117" t="s">
        <v>61</v>
      </c>
      <c r="AA24" s="125"/>
      <c r="AB24" s="117"/>
    </row>
    <row r="25" spans="1:31" ht="15" customHeight="1" thickTop="1" x14ac:dyDescent="0.25">
      <c r="A25" s="1"/>
      <c r="C25" s="40"/>
      <c r="D25" s="41"/>
      <c r="E25" s="42"/>
      <c r="F25" s="42"/>
      <c r="G25" s="43" t="s">
        <v>28</v>
      </c>
      <c r="H25" s="44" t="s">
        <v>29</v>
      </c>
      <c r="I25" s="44"/>
      <c r="J25" s="45"/>
      <c r="K25" s="43" t="s">
        <v>28</v>
      </c>
      <c r="L25" s="44" t="s">
        <v>29</v>
      </c>
      <c r="M25" s="44"/>
      <c r="N25" s="46"/>
      <c r="O25" s="26"/>
      <c r="P25" s="1"/>
      <c r="U25" s="3">
        <v>12</v>
      </c>
      <c r="V25" s="117" t="s">
        <v>3</v>
      </c>
      <c r="W25" s="125"/>
      <c r="X25" s="143">
        <v>43841</v>
      </c>
      <c r="Y25" s="125"/>
      <c r="Z25" s="117" t="s">
        <v>80</v>
      </c>
      <c r="AA25" s="125"/>
      <c r="AB25" s="117" t="s">
        <v>81</v>
      </c>
    </row>
    <row r="26" spans="1:31" ht="19.5" thickBot="1" x14ac:dyDescent="0.3">
      <c r="A26" s="1"/>
      <c r="C26" s="47" t="s">
        <v>27</v>
      </c>
      <c r="D26" s="48"/>
      <c r="E26" s="48"/>
      <c r="F26" s="48"/>
      <c r="G26" s="93" t="s">
        <v>50</v>
      </c>
      <c r="H26" s="94" t="s">
        <v>51</v>
      </c>
      <c r="I26" s="94"/>
      <c r="J26" s="49"/>
      <c r="K26" s="93" t="s">
        <v>50</v>
      </c>
      <c r="L26" s="94" t="s">
        <v>52</v>
      </c>
      <c r="M26" s="94"/>
      <c r="N26" s="50"/>
      <c r="O26" s="26"/>
      <c r="P26" s="1"/>
      <c r="U26" s="3">
        <v>13</v>
      </c>
      <c r="V26" s="135" t="s">
        <v>103</v>
      </c>
      <c r="W26" s="125"/>
      <c r="X26" s="143">
        <v>43842</v>
      </c>
      <c r="Y26" s="125"/>
      <c r="Z26" s="117" t="s">
        <v>62</v>
      </c>
      <c r="AA26" s="125"/>
      <c r="AB26" s="117"/>
    </row>
    <row r="27" spans="1:31" s="31" customFormat="1" ht="19.5" thickTop="1" x14ac:dyDescent="0.25">
      <c r="A27" s="30"/>
      <c r="C27" s="51" t="s">
        <v>17</v>
      </c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4"/>
      <c r="O27" s="32"/>
      <c r="P27" s="30"/>
      <c r="U27" s="3">
        <v>14</v>
      </c>
      <c r="V27" s="135" t="s">
        <v>104</v>
      </c>
      <c r="W27" s="125"/>
      <c r="X27" s="143">
        <v>43843</v>
      </c>
      <c r="Y27" s="125"/>
      <c r="Z27" s="117" t="s">
        <v>76</v>
      </c>
      <c r="AA27" s="125"/>
      <c r="AB27" s="117" t="s">
        <v>77</v>
      </c>
      <c r="AE27" s="134"/>
    </row>
    <row r="28" spans="1:31" ht="30" customHeight="1" x14ac:dyDescent="0.25">
      <c r="A28" s="1"/>
      <c r="C28" s="95" t="s">
        <v>92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26"/>
      <c r="P28" s="1"/>
      <c r="U28" s="3">
        <v>15</v>
      </c>
      <c r="V28" s="135" t="s">
        <v>105</v>
      </c>
      <c r="W28" s="125"/>
      <c r="X28" s="143">
        <v>43844</v>
      </c>
      <c r="Y28" s="125"/>
      <c r="Z28" s="117" t="s">
        <v>84</v>
      </c>
      <c r="AA28" s="125"/>
      <c r="AB28" s="117" t="s">
        <v>85</v>
      </c>
    </row>
    <row r="29" spans="1:31" ht="30" customHeight="1" thickBot="1" x14ac:dyDescent="0.3">
      <c r="A29" s="1"/>
      <c r="C29" s="98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00"/>
      <c r="O29" s="26"/>
      <c r="P29" s="1"/>
      <c r="U29" s="3">
        <v>16</v>
      </c>
      <c r="V29" s="135" t="s">
        <v>106</v>
      </c>
      <c r="W29" s="125"/>
      <c r="X29" s="143">
        <v>43845</v>
      </c>
      <c r="Y29" s="125"/>
      <c r="Z29" s="117" t="s">
        <v>63</v>
      </c>
      <c r="AA29" s="125"/>
      <c r="AB29" s="117"/>
    </row>
    <row r="30" spans="1:31" s="31" customFormat="1" ht="19.5" thickTop="1" x14ac:dyDescent="0.25">
      <c r="A30" s="30"/>
      <c r="C30" s="51" t="s">
        <v>42</v>
      </c>
      <c r="D30" s="52"/>
      <c r="E30" s="52"/>
      <c r="F30" s="52"/>
      <c r="G30" s="52"/>
      <c r="H30" s="52"/>
      <c r="I30" s="52"/>
      <c r="J30" s="52"/>
      <c r="K30" s="52"/>
      <c r="L30" s="55"/>
      <c r="M30" s="55"/>
      <c r="N30" s="56"/>
      <c r="O30" s="32"/>
      <c r="P30" s="30"/>
      <c r="U30" s="3">
        <v>17</v>
      </c>
      <c r="V30" s="135" t="s">
        <v>107</v>
      </c>
      <c r="W30" s="125"/>
      <c r="X30" s="143">
        <v>43846</v>
      </c>
      <c r="Y30" s="125"/>
      <c r="Z30" s="117" t="s">
        <v>64</v>
      </c>
      <c r="AA30" s="125"/>
      <c r="AB30" s="117"/>
    </row>
    <row r="31" spans="1:31" s="31" customFormat="1" ht="30" customHeight="1" x14ac:dyDescent="0.25">
      <c r="A31" s="30"/>
      <c r="C31" s="95" t="s">
        <v>93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7"/>
      <c r="O31" s="32"/>
      <c r="P31" s="30"/>
      <c r="U31" s="3">
        <v>18</v>
      </c>
      <c r="V31" s="135" t="s">
        <v>108</v>
      </c>
      <c r="W31" s="125"/>
      <c r="X31" s="143">
        <v>43847</v>
      </c>
      <c r="Y31" s="125"/>
      <c r="Z31" s="117" t="s">
        <v>65</v>
      </c>
      <c r="AA31" s="125"/>
      <c r="AB31" s="117"/>
    </row>
    <row r="32" spans="1:31" s="31" customFormat="1" ht="30" customHeight="1" thickBot="1" x14ac:dyDescent="0.3">
      <c r="A32" s="30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32"/>
      <c r="P32" s="30"/>
      <c r="U32" s="3">
        <v>19</v>
      </c>
      <c r="V32" s="135" t="s">
        <v>109</v>
      </c>
      <c r="W32" s="125"/>
      <c r="X32" s="143">
        <v>43848</v>
      </c>
      <c r="Y32" s="125"/>
      <c r="Z32" s="117" t="s">
        <v>66</v>
      </c>
      <c r="AA32" s="125"/>
      <c r="AB32" s="117"/>
    </row>
    <row r="33" spans="1:28" ht="14.1" customHeight="1" thickTop="1" x14ac:dyDescent="0.3">
      <c r="A33" s="1"/>
      <c r="C33" s="12"/>
      <c r="D33" s="12"/>
      <c r="E33" s="13"/>
      <c r="F33" s="13"/>
      <c r="G33" s="13"/>
      <c r="H33" s="13"/>
      <c r="I33" s="14"/>
      <c r="J33" s="14"/>
      <c r="K33" s="13"/>
      <c r="L33" s="13"/>
      <c r="M33" s="13"/>
      <c r="N33" s="13"/>
      <c r="O33" s="13"/>
      <c r="P33" s="1"/>
      <c r="U33" s="3">
        <v>20</v>
      </c>
      <c r="V33" s="135" t="s">
        <v>110</v>
      </c>
      <c r="W33" s="125"/>
      <c r="X33" s="143">
        <v>43849</v>
      </c>
      <c r="Y33" s="125"/>
      <c r="Z33" s="135" t="s">
        <v>67</v>
      </c>
      <c r="AA33" s="125"/>
      <c r="AB33" s="135" t="s">
        <v>67</v>
      </c>
    </row>
    <row r="34" spans="1:28" ht="21" x14ac:dyDescent="0.25">
      <c r="A34" s="1"/>
      <c r="C34" s="27" t="s">
        <v>34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6"/>
      <c r="P34" s="1"/>
      <c r="U34" s="3">
        <v>21</v>
      </c>
      <c r="V34" s="135" t="s">
        <v>111</v>
      </c>
      <c r="W34" s="125"/>
      <c r="X34" s="143">
        <v>43850</v>
      </c>
      <c r="Y34" s="125"/>
      <c r="Z34" s="135" t="s">
        <v>67</v>
      </c>
      <c r="AA34" s="125"/>
      <c r="AB34" s="135" t="s">
        <v>67</v>
      </c>
    </row>
    <row r="35" spans="1:28" ht="6" customHeight="1" thickBot="1" x14ac:dyDescent="0.35">
      <c r="A35" s="1"/>
      <c r="C35" s="12"/>
      <c r="D35" s="12"/>
      <c r="E35" s="13"/>
      <c r="F35" s="13"/>
      <c r="G35" s="13"/>
      <c r="H35" s="13"/>
      <c r="I35" s="14"/>
      <c r="J35" s="14"/>
      <c r="K35" s="13"/>
      <c r="L35" s="13"/>
      <c r="M35" s="13"/>
      <c r="N35" s="13"/>
      <c r="O35" s="13"/>
      <c r="P35" s="1"/>
      <c r="V35" s="31"/>
      <c r="W35" s="126"/>
      <c r="X35" s="31"/>
      <c r="Y35" s="126"/>
    </row>
    <row r="36" spans="1:28" ht="20.25" thickTop="1" thickBot="1" x14ac:dyDescent="0.3">
      <c r="A36" s="1"/>
      <c r="C36" s="57" t="s">
        <v>35</v>
      </c>
      <c r="D36" s="58"/>
      <c r="E36" s="58"/>
      <c r="F36" s="58"/>
      <c r="G36" s="87" t="s">
        <v>94</v>
      </c>
      <c r="H36" s="87"/>
      <c r="I36" s="87"/>
      <c r="K36" s="35" t="s">
        <v>44</v>
      </c>
      <c r="L36" s="35"/>
      <c r="M36" s="35"/>
      <c r="N36" s="91" t="s">
        <v>43</v>
      </c>
      <c r="O36" s="26"/>
      <c r="P36" s="1"/>
    </row>
    <row r="37" spans="1:28" s="31" customFormat="1" ht="19.5" thickTop="1" x14ac:dyDescent="0.25">
      <c r="A37" s="30"/>
      <c r="C37" s="51" t="s">
        <v>36</v>
      </c>
      <c r="D37" s="52"/>
      <c r="E37" s="52"/>
      <c r="F37" s="101" t="s">
        <v>53</v>
      </c>
      <c r="G37" s="101"/>
      <c r="H37" s="101"/>
      <c r="I37" s="101"/>
      <c r="J37" s="101"/>
      <c r="K37" s="101"/>
      <c r="L37" s="101"/>
      <c r="M37" s="101"/>
      <c r="N37" s="102"/>
      <c r="O37" s="32"/>
      <c r="P37" s="30"/>
      <c r="W37" s="126"/>
      <c r="Y37" s="126"/>
      <c r="AA37" s="126"/>
      <c r="AB37" s="142"/>
    </row>
    <row r="38" spans="1:28" ht="15" customHeight="1" x14ac:dyDescent="0.25">
      <c r="A38" s="1"/>
      <c r="C38" s="95" t="s">
        <v>54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7"/>
      <c r="O38" s="26"/>
      <c r="P38" s="1"/>
    </row>
    <row r="39" spans="1:28" ht="22.5" customHeight="1" thickBot="1" x14ac:dyDescent="0.3">
      <c r="A39" s="1"/>
      <c r="C39" s="98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26"/>
      <c r="P39" s="1"/>
      <c r="V39" s="136" t="s">
        <v>100</v>
      </c>
      <c r="X39" s="3" t="s">
        <v>102</v>
      </c>
      <c r="Y39" s="137"/>
      <c r="Z39" s="136" t="s">
        <v>101</v>
      </c>
    </row>
    <row r="40" spans="1:28" ht="20.25" thickTop="1" thickBot="1" x14ac:dyDescent="0.3">
      <c r="A40" s="1"/>
      <c r="C40" s="57" t="s">
        <v>37</v>
      </c>
      <c r="D40" s="58"/>
      <c r="E40" s="58"/>
      <c r="F40" s="58"/>
      <c r="G40" s="140" t="s">
        <v>55</v>
      </c>
      <c r="H40" s="140"/>
      <c r="I40" s="140"/>
      <c r="J40" s="140"/>
      <c r="K40" s="140"/>
      <c r="L40" s="140"/>
      <c r="M40" s="139"/>
      <c r="N40" s="146">
        <f ca="1">X40</f>
        <v>-142</v>
      </c>
      <c r="O40" s="26"/>
      <c r="P40" s="1"/>
      <c r="U40" s="3">
        <f>IF(G40=V14,U14,IF(G40=V15,U15,IF(G40=V16,U16,IF(G40=V17,U17,IF(G40=V18,U18,IF(G40=V19,U19,IF(G40=V20,U20,IF(G40=V21,U21,IF(G40=V22,U22,IF(G40=V23,U23,IF(G40=V24,U24,IF(G40=V25,U25,IF(G40=V26,U26,IF(G40=V27,U27,IF(G40=V28,U28,IF(G40=V29,U29,IF(G40=V30,U30,IF(G40=V31,U31,IF(G40=V32,U32,IF(G40=V33,U33,IF(G40=V34,U34,0)))))))))))))))))))))</f>
        <v>1</v>
      </c>
      <c r="V40" s="138">
        <f>VLOOKUP(U40,U14:X34,4)</f>
        <v>43831</v>
      </c>
      <c r="X40" s="141">
        <f ca="1">V40-TODAY()</f>
        <v>-142</v>
      </c>
      <c r="Y40" s="137"/>
      <c r="Z40" s="136" t="str">
        <f ca="1">IF(X40&gt;60,"Carteira dentro da Validade",IF(X40&gt;30,"Carteira próxima do vencimento",IF(X40&gt;1,"Carteira com renovação pendente",IF(X40&lt;1,"Carteira Vencida","Documento Pendente"))))</f>
        <v>Carteira Vencida</v>
      </c>
    </row>
    <row r="41" spans="1:28" s="31" customFormat="1" ht="20.25" thickTop="1" thickBot="1" x14ac:dyDescent="0.35">
      <c r="A41" s="30"/>
      <c r="C41" s="59" t="s">
        <v>38</v>
      </c>
      <c r="D41" s="60"/>
      <c r="E41" s="87" t="s">
        <v>58</v>
      </c>
      <c r="F41" s="87"/>
      <c r="G41" s="87"/>
      <c r="H41" s="87"/>
      <c r="I41" s="87"/>
      <c r="J41" s="87"/>
      <c r="K41" s="88"/>
      <c r="L41" s="61" t="s">
        <v>39</v>
      </c>
      <c r="M41" s="111" t="str">
        <f>IF(E41=Z14,AB14,IF(E41=Z15,AB15,IF(E41=Z16,AB16,IF(E41=Z17,AB17,IF(E41=Z18,AB18,IF(E41=Z19,AB19,IF(E41=Z20,AB20,IF(E41=Z21,AB21,IF(E41=Z22,AB22,IF(E41=Z23,AB23,IF(E41=Z24,AB24,IF(E41=Z25,AB25,IF(E41=Z26,AB26,IF(E41=Z27,AB27,IF(E41=Z28,AB28,IF(E41=Z29,AB29,IF(E41=Z30,AB30,IF(E41=Z31,AB31,IF(E41=Z32,AB32,IF(E41=Z33,AB33,IF(E41=Z34,AB34,"----------")))))))))))))))))))))</f>
        <v>Selecionar &gt;&gt;&gt;&gt;</v>
      </c>
      <c r="N41" s="112"/>
      <c r="O41" s="32"/>
      <c r="P41" s="30"/>
      <c r="W41" s="126"/>
      <c r="Y41" s="126"/>
      <c r="AA41" s="126"/>
    </row>
    <row r="42" spans="1:28" ht="6" customHeight="1" thickTop="1" x14ac:dyDescent="0.3">
      <c r="A42" s="1"/>
      <c r="C42" s="12"/>
      <c r="D42" s="12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"/>
      <c r="V42" s="31"/>
      <c r="W42" s="126"/>
      <c r="X42" s="31"/>
      <c r="Y42" s="126"/>
    </row>
    <row r="43" spans="1:28" ht="6" customHeight="1" x14ac:dyDescent="0.25">
      <c r="A43" s="1"/>
      <c r="B43" s="1"/>
      <c r="C43" s="2"/>
      <c r="D43" s="2"/>
      <c r="E43" s="2"/>
      <c r="F43" s="2"/>
      <c r="G43" s="2"/>
      <c r="H43" s="2"/>
      <c r="I43" s="1"/>
      <c r="J43" s="1"/>
      <c r="K43" s="2"/>
      <c r="L43" s="2"/>
      <c r="M43" s="2"/>
      <c r="N43" s="2"/>
      <c r="O43" s="2"/>
      <c r="P43" s="1"/>
    </row>
    <row r="44" spans="1:28" ht="6" customHeight="1" x14ac:dyDescent="0.25">
      <c r="A44" s="1"/>
      <c r="B44" s="1"/>
      <c r="C44" s="2"/>
      <c r="D44" s="2"/>
      <c r="E44" s="2"/>
      <c r="F44" s="2"/>
      <c r="G44" s="2"/>
      <c r="H44" s="2"/>
      <c r="I44" s="1"/>
      <c r="J44" s="1"/>
      <c r="K44" s="2"/>
      <c r="L44" s="2"/>
      <c r="M44" s="2"/>
      <c r="N44" s="2"/>
      <c r="O44" s="2"/>
      <c r="P44" s="1"/>
    </row>
    <row r="45" spans="1:28" ht="6" customHeight="1" x14ac:dyDescent="0.25">
      <c r="A45" s="1"/>
      <c r="P45" s="1"/>
    </row>
    <row r="46" spans="1:28" ht="6" customHeight="1" x14ac:dyDescent="0.25">
      <c r="A46" s="1"/>
      <c r="P46" s="1"/>
    </row>
    <row r="47" spans="1:28" ht="62.25" customHeight="1" x14ac:dyDescent="0.25">
      <c r="A47" s="1"/>
      <c r="E47" s="5" t="s">
        <v>0</v>
      </c>
      <c r="F47" s="5"/>
      <c r="G47" s="5"/>
      <c r="H47" s="5"/>
      <c r="I47" s="5"/>
      <c r="J47" s="5"/>
      <c r="K47" s="5"/>
      <c r="L47" s="5"/>
      <c r="M47" s="5"/>
      <c r="P47" s="1"/>
      <c r="V47" s="144"/>
    </row>
    <row r="48" spans="1:28" ht="4.5" customHeight="1" x14ac:dyDescent="0.25">
      <c r="A48" s="1"/>
      <c r="E48" s="6"/>
      <c r="F48" s="6"/>
      <c r="G48" s="6"/>
      <c r="H48" s="6"/>
      <c r="I48" s="6"/>
      <c r="J48" s="6"/>
      <c r="K48" s="6"/>
      <c r="L48" s="6"/>
      <c r="M48" s="6"/>
      <c r="P48" s="1"/>
    </row>
    <row r="49" spans="1:27" ht="18.75" customHeight="1" x14ac:dyDescent="0.25">
      <c r="A49" s="1"/>
      <c r="C49" s="7" t="s">
        <v>1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P49" s="1"/>
    </row>
    <row r="50" spans="1:27" ht="3" customHeight="1" thickBot="1" x14ac:dyDescent="0.3">
      <c r="A50" s="1"/>
      <c r="P50" s="1"/>
    </row>
    <row r="51" spans="1:27" ht="22.5" thickTop="1" thickBot="1" x14ac:dyDescent="0.3">
      <c r="A51" s="1"/>
      <c r="C51" s="62" t="s">
        <v>31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4"/>
      <c r="O51" s="26"/>
      <c r="P51" s="1"/>
    </row>
    <row r="52" spans="1:27" s="66" customFormat="1" ht="15" customHeight="1" thickTop="1" thickBot="1" x14ac:dyDescent="0.3">
      <c r="A52" s="65"/>
      <c r="C52" s="67" t="s">
        <v>45</v>
      </c>
      <c r="D52" s="68" t="s">
        <v>32</v>
      </c>
      <c r="E52" s="69"/>
      <c r="F52" s="69"/>
      <c r="G52" s="69"/>
      <c r="H52" s="69"/>
      <c r="I52" s="69" t="s">
        <v>33</v>
      </c>
      <c r="J52" s="69"/>
      <c r="K52" s="70" t="s">
        <v>41</v>
      </c>
      <c r="L52" s="71" t="s">
        <v>29</v>
      </c>
      <c r="M52" s="69" t="s">
        <v>46</v>
      </c>
      <c r="N52" s="72"/>
      <c r="O52" s="73"/>
      <c r="P52" s="65"/>
      <c r="W52" s="127"/>
      <c r="Y52" s="127"/>
      <c r="AA52" s="127"/>
    </row>
    <row r="53" spans="1:27" s="75" customFormat="1" ht="14.1" customHeight="1" thickTop="1" thickBot="1" x14ac:dyDescent="0.3">
      <c r="A53" s="74"/>
      <c r="C53" s="76">
        <v>1</v>
      </c>
      <c r="D53" s="103"/>
      <c r="E53" s="104"/>
      <c r="F53" s="104"/>
      <c r="G53" s="104"/>
      <c r="H53" s="104"/>
      <c r="I53" s="105"/>
      <c r="J53" s="105"/>
      <c r="K53" s="106"/>
      <c r="L53" s="107"/>
      <c r="M53" s="108" t="s">
        <v>47</v>
      </c>
      <c r="N53" s="109"/>
      <c r="O53" s="77"/>
      <c r="P53" s="74"/>
      <c r="W53" s="128"/>
      <c r="Y53" s="128"/>
      <c r="AA53" s="128"/>
    </row>
    <row r="54" spans="1:27" s="75" customFormat="1" ht="14.1" customHeight="1" thickTop="1" thickBot="1" x14ac:dyDescent="0.3">
      <c r="A54" s="74"/>
      <c r="C54" s="76">
        <v>2</v>
      </c>
      <c r="D54" s="103"/>
      <c r="E54" s="104"/>
      <c r="F54" s="104"/>
      <c r="G54" s="104"/>
      <c r="H54" s="104"/>
      <c r="I54" s="105"/>
      <c r="J54" s="105"/>
      <c r="K54" s="106"/>
      <c r="L54" s="107"/>
      <c r="M54" s="108" t="s">
        <v>47</v>
      </c>
      <c r="N54" s="109"/>
      <c r="O54" s="77"/>
      <c r="P54" s="74"/>
      <c r="W54" s="128"/>
      <c r="Y54" s="128"/>
      <c r="AA54" s="128"/>
    </row>
    <row r="55" spans="1:27" s="75" customFormat="1" ht="14.1" customHeight="1" thickTop="1" thickBot="1" x14ac:dyDescent="0.3">
      <c r="A55" s="74"/>
      <c r="C55" s="76">
        <v>3</v>
      </c>
      <c r="D55" s="103"/>
      <c r="E55" s="104"/>
      <c r="F55" s="104"/>
      <c r="G55" s="104"/>
      <c r="H55" s="104"/>
      <c r="I55" s="105"/>
      <c r="J55" s="105"/>
      <c r="K55" s="106"/>
      <c r="L55" s="107"/>
      <c r="M55" s="108" t="s">
        <v>47</v>
      </c>
      <c r="N55" s="109"/>
      <c r="O55" s="77"/>
      <c r="P55" s="74"/>
      <c r="W55" s="128"/>
      <c r="Y55" s="128"/>
      <c r="AA55" s="128"/>
    </row>
    <row r="56" spans="1:27" s="75" customFormat="1" ht="14.1" customHeight="1" thickTop="1" thickBot="1" x14ac:dyDescent="0.3">
      <c r="A56" s="74"/>
      <c r="C56" s="76">
        <v>4</v>
      </c>
      <c r="D56" s="103"/>
      <c r="E56" s="104"/>
      <c r="F56" s="104"/>
      <c r="G56" s="104"/>
      <c r="H56" s="104"/>
      <c r="I56" s="105"/>
      <c r="J56" s="105"/>
      <c r="K56" s="106"/>
      <c r="L56" s="107"/>
      <c r="M56" s="108" t="s">
        <v>47</v>
      </c>
      <c r="N56" s="109"/>
      <c r="O56" s="77"/>
      <c r="P56" s="74"/>
      <c r="W56" s="128"/>
      <c r="Y56" s="128"/>
      <c r="AA56" s="128"/>
    </row>
    <row r="57" spans="1:27" s="75" customFormat="1" ht="14.1" customHeight="1" thickTop="1" thickBot="1" x14ac:dyDescent="0.3">
      <c r="A57" s="74"/>
      <c r="C57" s="76">
        <v>5</v>
      </c>
      <c r="D57" s="103"/>
      <c r="E57" s="104"/>
      <c r="F57" s="104"/>
      <c r="G57" s="104"/>
      <c r="H57" s="104"/>
      <c r="I57" s="105"/>
      <c r="J57" s="105"/>
      <c r="K57" s="106"/>
      <c r="L57" s="107"/>
      <c r="M57" s="108" t="s">
        <v>47</v>
      </c>
      <c r="N57" s="109"/>
      <c r="O57" s="77"/>
      <c r="P57" s="74"/>
      <c r="W57" s="128"/>
      <c r="Y57" s="128"/>
      <c r="AA57" s="128"/>
    </row>
    <row r="58" spans="1:27" s="75" customFormat="1" ht="14.1" customHeight="1" thickTop="1" thickBot="1" x14ac:dyDescent="0.3">
      <c r="A58" s="74"/>
      <c r="C58" s="76">
        <v>6</v>
      </c>
      <c r="D58" s="103"/>
      <c r="E58" s="104"/>
      <c r="F58" s="104"/>
      <c r="G58" s="104"/>
      <c r="H58" s="104"/>
      <c r="I58" s="105"/>
      <c r="J58" s="105"/>
      <c r="K58" s="106"/>
      <c r="L58" s="107"/>
      <c r="M58" s="108" t="s">
        <v>47</v>
      </c>
      <c r="N58" s="109"/>
      <c r="O58" s="77"/>
      <c r="P58" s="74"/>
      <c r="W58" s="128"/>
      <c r="Y58" s="128"/>
      <c r="AA58" s="128"/>
    </row>
    <row r="59" spans="1:27" s="75" customFormat="1" ht="14.1" customHeight="1" thickTop="1" thickBot="1" x14ac:dyDescent="0.3">
      <c r="A59" s="74"/>
      <c r="C59" s="76">
        <v>7</v>
      </c>
      <c r="D59" s="103"/>
      <c r="E59" s="104"/>
      <c r="F59" s="104"/>
      <c r="G59" s="104"/>
      <c r="H59" s="104"/>
      <c r="I59" s="105"/>
      <c r="J59" s="105"/>
      <c r="K59" s="106"/>
      <c r="L59" s="107"/>
      <c r="M59" s="108" t="s">
        <v>47</v>
      </c>
      <c r="N59" s="109"/>
      <c r="O59" s="77"/>
      <c r="P59" s="74"/>
      <c r="W59" s="128"/>
      <c r="Y59" s="128"/>
      <c r="AA59" s="128"/>
    </row>
    <row r="60" spans="1:27" s="75" customFormat="1" ht="14.1" customHeight="1" thickTop="1" thickBot="1" x14ac:dyDescent="0.3">
      <c r="A60" s="74"/>
      <c r="C60" s="76">
        <v>8</v>
      </c>
      <c r="D60" s="103"/>
      <c r="E60" s="104"/>
      <c r="F60" s="104"/>
      <c r="G60" s="104"/>
      <c r="H60" s="104"/>
      <c r="I60" s="105"/>
      <c r="J60" s="105"/>
      <c r="K60" s="106"/>
      <c r="L60" s="107"/>
      <c r="M60" s="108" t="s">
        <v>47</v>
      </c>
      <c r="N60" s="109"/>
      <c r="O60" s="77"/>
      <c r="P60" s="74"/>
      <c r="W60" s="128"/>
      <c r="Y60" s="128"/>
      <c r="AA60" s="128"/>
    </row>
    <row r="61" spans="1:27" s="75" customFormat="1" ht="14.1" customHeight="1" thickTop="1" thickBot="1" x14ac:dyDescent="0.3">
      <c r="A61" s="74"/>
      <c r="C61" s="76">
        <v>9</v>
      </c>
      <c r="D61" s="103"/>
      <c r="E61" s="104"/>
      <c r="F61" s="104"/>
      <c r="G61" s="104"/>
      <c r="H61" s="104"/>
      <c r="I61" s="105"/>
      <c r="J61" s="105"/>
      <c r="K61" s="106"/>
      <c r="L61" s="107"/>
      <c r="M61" s="108" t="s">
        <v>47</v>
      </c>
      <c r="N61" s="109"/>
      <c r="O61" s="77"/>
      <c r="P61" s="74"/>
      <c r="W61" s="128"/>
      <c r="Y61" s="128"/>
      <c r="AA61" s="128"/>
    </row>
    <row r="62" spans="1:27" s="75" customFormat="1" ht="14.1" customHeight="1" thickTop="1" thickBot="1" x14ac:dyDescent="0.3">
      <c r="A62" s="74"/>
      <c r="C62" s="76">
        <v>10</v>
      </c>
      <c r="D62" s="103"/>
      <c r="E62" s="104"/>
      <c r="F62" s="104"/>
      <c r="G62" s="104"/>
      <c r="H62" s="104"/>
      <c r="I62" s="105"/>
      <c r="J62" s="105"/>
      <c r="K62" s="106"/>
      <c r="L62" s="107"/>
      <c r="M62" s="108" t="s">
        <v>47</v>
      </c>
      <c r="N62" s="109"/>
      <c r="O62" s="77"/>
      <c r="P62" s="74"/>
      <c r="W62" s="128"/>
      <c r="Y62" s="128"/>
      <c r="AA62" s="128"/>
    </row>
    <row r="63" spans="1:27" s="75" customFormat="1" ht="14.1" customHeight="1" thickTop="1" thickBot="1" x14ac:dyDescent="0.3">
      <c r="A63" s="74"/>
      <c r="C63" s="76">
        <v>11</v>
      </c>
      <c r="D63" s="103"/>
      <c r="E63" s="104"/>
      <c r="F63" s="104"/>
      <c r="G63" s="104"/>
      <c r="H63" s="104"/>
      <c r="I63" s="105"/>
      <c r="J63" s="105"/>
      <c r="K63" s="106"/>
      <c r="L63" s="107"/>
      <c r="M63" s="108" t="s">
        <v>47</v>
      </c>
      <c r="N63" s="109"/>
      <c r="O63" s="77"/>
      <c r="P63" s="74"/>
      <c r="W63" s="128"/>
      <c r="Y63" s="128"/>
      <c r="AA63" s="128"/>
    </row>
    <row r="64" spans="1:27" s="75" customFormat="1" ht="14.1" customHeight="1" thickTop="1" thickBot="1" x14ac:dyDescent="0.3">
      <c r="A64" s="74"/>
      <c r="C64" s="76">
        <v>12</v>
      </c>
      <c r="D64" s="103"/>
      <c r="E64" s="104"/>
      <c r="F64" s="104"/>
      <c r="G64" s="104"/>
      <c r="H64" s="104"/>
      <c r="I64" s="105"/>
      <c r="J64" s="105"/>
      <c r="K64" s="106"/>
      <c r="L64" s="107"/>
      <c r="M64" s="108" t="s">
        <v>47</v>
      </c>
      <c r="N64" s="109"/>
      <c r="O64" s="77"/>
      <c r="P64" s="74"/>
      <c r="W64" s="128"/>
      <c r="Y64" s="128"/>
      <c r="AA64" s="128"/>
    </row>
    <row r="65" spans="1:27" s="75" customFormat="1" ht="14.1" customHeight="1" thickTop="1" thickBot="1" x14ac:dyDescent="0.3">
      <c r="A65" s="74"/>
      <c r="C65" s="76">
        <v>13</v>
      </c>
      <c r="D65" s="103"/>
      <c r="E65" s="104"/>
      <c r="F65" s="104"/>
      <c r="G65" s="104"/>
      <c r="H65" s="104"/>
      <c r="I65" s="105"/>
      <c r="J65" s="105"/>
      <c r="K65" s="106"/>
      <c r="L65" s="107"/>
      <c r="M65" s="108" t="s">
        <v>47</v>
      </c>
      <c r="N65" s="109"/>
      <c r="O65" s="77"/>
      <c r="P65" s="74"/>
      <c r="W65" s="128"/>
      <c r="Y65" s="128"/>
      <c r="AA65" s="128"/>
    </row>
    <row r="66" spans="1:27" s="75" customFormat="1" ht="14.1" customHeight="1" thickTop="1" thickBot="1" x14ac:dyDescent="0.3">
      <c r="A66" s="74"/>
      <c r="C66" s="76">
        <v>14</v>
      </c>
      <c r="D66" s="103"/>
      <c r="E66" s="104"/>
      <c r="F66" s="104"/>
      <c r="G66" s="104"/>
      <c r="H66" s="104"/>
      <c r="I66" s="105"/>
      <c r="J66" s="105"/>
      <c r="K66" s="106"/>
      <c r="L66" s="107"/>
      <c r="M66" s="108" t="s">
        <v>47</v>
      </c>
      <c r="N66" s="109"/>
      <c r="O66" s="77"/>
      <c r="P66" s="74"/>
      <c r="W66" s="128"/>
      <c r="Y66" s="128"/>
      <c r="AA66" s="128"/>
    </row>
    <row r="67" spans="1:27" s="75" customFormat="1" ht="14.1" customHeight="1" thickTop="1" thickBot="1" x14ac:dyDescent="0.3">
      <c r="A67" s="74"/>
      <c r="C67" s="76">
        <v>15</v>
      </c>
      <c r="D67" s="103"/>
      <c r="E67" s="104"/>
      <c r="F67" s="104"/>
      <c r="G67" s="104"/>
      <c r="H67" s="104"/>
      <c r="I67" s="105"/>
      <c r="J67" s="105"/>
      <c r="K67" s="106"/>
      <c r="L67" s="107"/>
      <c r="M67" s="108" t="s">
        <v>47</v>
      </c>
      <c r="N67" s="109"/>
      <c r="O67" s="77"/>
      <c r="P67" s="74"/>
      <c r="W67" s="128"/>
      <c r="Y67" s="128"/>
      <c r="AA67" s="128"/>
    </row>
    <row r="68" spans="1:27" s="75" customFormat="1" ht="14.1" customHeight="1" thickTop="1" thickBot="1" x14ac:dyDescent="0.3">
      <c r="A68" s="74"/>
      <c r="C68" s="76">
        <v>16</v>
      </c>
      <c r="D68" s="103"/>
      <c r="E68" s="104"/>
      <c r="F68" s="104"/>
      <c r="G68" s="104"/>
      <c r="H68" s="104"/>
      <c r="I68" s="105"/>
      <c r="J68" s="105"/>
      <c r="K68" s="106"/>
      <c r="L68" s="107"/>
      <c r="M68" s="108" t="s">
        <v>47</v>
      </c>
      <c r="N68" s="109"/>
      <c r="O68" s="77"/>
      <c r="P68" s="74"/>
      <c r="W68" s="128"/>
      <c r="Y68" s="128"/>
      <c r="AA68" s="128"/>
    </row>
    <row r="69" spans="1:27" s="75" customFormat="1" ht="14.1" customHeight="1" thickTop="1" thickBot="1" x14ac:dyDescent="0.3">
      <c r="A69" s="74"/>
      <c r="C69" s="76">
        <v>17</v>
      </c>
      <c r="D69" s="103"/>
      <c r="E69" s="104"/>
      <c r="F69" s="104"/>
      <c r="G69" s="104"/>
      <c r="H69" s="104"/>
      <c r="I69" s="105"/>
      <c r="J69" s="105"/>
      <c r="K69" s="106"/>
      <c r="L69" s="107"/>
      <c r="M69" s="108" t="s">
        <v>47</v>
      </c>
      <c r="N69" s="109"/>
      <c r="O69" s="77"/>
      <c r="P69" s="74"/>
      <c r="W69" s="128"/>
      <c r="Y69" s="128"/>
      <c r="AA69" s="128"/>
    </row>
    <row r="70" spans="1:27" s="75" customFormat="1" ht="14.1" customHeight="1" thickTop="1" thickBot="1" x14ac:dyDescent="0.3">
      <c r="A70" s="74"/>
      <c r="C70" s="76">
        <v>18</v>
      </c>
      <c r="D70" s="103"/>
      <c r="E70" s="104"/>
      <c r="F70" s="104"/>
      <c r="G70" s="104"/>
      <c r="H70" s="104"/>
      <c r="I70" s="105"/>
      <c r="J70" s="105"/>
      <c r="K70" s="106"/>
      <c r="L70" s="107"/>
      <c r="M70" s="108" t="s">
        <v>47</v>
      </c>
      <c r="N70" s="109"/>
      <c r="O70" s="77"/>
      <c r="P70" s="74"/>
      <c r="W70" s="128"/>
      <c r="Y70" s="128"/>
      <c r="AA70" s="128"/>
    </row>
    <row r="71" spans="1:27" s="75" customFormat="1" ht="14.1" customHeight="1" thickTop="1" thickBot="1" x14ac:dyDescent="0.3">
      <c r="A71" s="74"/>
      <c r="C71" s="76">
        <v>19</v>
      </c>
      <c r="D71" s="103"/>
      <c r="E71" s="104"/>
      <c r="F71" s="104"/>
      <c r="G71" s="104"/>
      <c r="H71" s="104"/>
      <c r="I71" s="105"/>
      <c r="J71" s="105"/>
      <c r="K71" s="106"/>
      <c r="L71" s="107"/>
      <c r="M71" s="108" t="s">
        <v>47</v>
      </c>
      <c r="N71" s="109"/>
      <c r="O71" s="77"/>
      <c r="P71" s="74"/>
      <c r="W71" s="128"/>
      <c r="Y71" s="128"/>
      <c r="AA71" s="128"/>
    </row>
    <row r="72" spans="1:27" s="75" customFormat="1" ht="14.1" customHeight="1" thickTop="1" thickBot="1" x14ac:dyDescent="0.3">
      <c r="A72" s="74"/>
      <c r="C72" s="76">
        <v>20</v>
      </c>
      <c r="D72" s="103"/>
      <c r="E72" s="104"/>
      <c r="F72" s="104"/>
      <c r="G72" s="104"/>
      <c r="H72" s="104"/>
      <c r="I72" s="105"/>
      <c r="J72" s="105"/>
      <c r="K72" s="106"/>
      <c r="L72" s="107"/>
      <c r="M72" s="108" t="s">
        <v>47</v>
      </c>
      <c r="N72" s="109"/>
      <c r="O72" s="77"/>
      <c r="P72" s="74"/>
      <c r="W72" s="128"/>
      <c r="Y72" s="128"/>
      <c r="AA72" s="128"/>
    </row>
    <row r="73" spans="1:27" s="75" customFormat="1" ht="14.1" customHeight="1" thickTop="1" thickBot="1" x14ac:dyDescent="0.3">
      <c r="A73" s="74"/>
      <c r="C73" s="76">
        <v>21</v>
      </c>
      <c r="D73" s="103"/>
      <c r="E73" s="104"/>
      <c r="F73" s="104"/>
      <c r="G73" s="104"/>
      <c r="H73" s="104"/>
      <c r="I73" s="105"/>
      <c r="J73" s="105"/>
      <c r="K73" s="106"/>
      <c r="L73" s="107"/>
      <c r="M73" s="108" t="s">
        <v>47</v>
      </c>
      <c r="N73" s="109"/>
      <c r="O73" s="77"/>
      <c r="P73" s="74"/>
      <c r="W73" s="128"/>
      <c r="Y73" s="128"/>
      <c r="AA73" s="128"/>
    </row>
    <row r="74" spans="1:27" s="75" customFormat="1" ht="14.1" customHeight="1" thickTop="1" thickBot="1" x14ac:dyDescent="0.3">
      <c r="A74" s="74"/>
      <c r="C74" s="76">
        <v>22</v>
      </c>
      <c r="D74" s="103"/>
      <c r="E74" s="104"/>
      <c r="F74" s="104"/>
      <c r="G74" s="104"/>
      <c r="H74" s="104"/>
      <c r="I74" s="105"/>
      <c r="J74" s="105"/>
      <c r="K74" s="106"/>
      <c r="L74" s="107"/>
      <c r="M74" s="108" t="s">
        <v>47</v>
      </c>
      <c r="N74" s="109"/>
      <c r="O74" s="77"/>
      <c r="P74" s="74"/>
      <c r="W74" s="128"/>
      <c r="Y74" s="128"/>
      <c r="AA74" s="128"/>
    </row>
    <row r="75" spans="1:27" s="75" customFormat="1" ht="14.1" customHeight="1" thickTop="1" thickBot="1" x14ac:dyDescent="0.3">
      <c r="A75" s="74"/>
      <c r="C75" s="76">
        <v>23</v>
      </c>
      <c r="D75" s="103"/>
      <c r="E75" s="104"/>
      <c r="F75" s="104"/>
      <c r="G75" s="104"/>
      <c r="H75" s="104"/>
      <c r="I75" s="105"/>
      <c r="J75" s="105"/>
      <c r="K75" s="106"/>
      <c r="L75" s="107"/>
      <c r="M75" s="108" t="s">
        <v>47</v>
      </c>
      <c r="N75" s="109"/>
      <c r="O75" s="77"/>
      <c r="P75" s="74"/>
      <c r="W75" s="128"/>
      <c r="Y75" s="128"/>
      <c r="AA75" s="128"/>
    </row>
    <row r="76" spans="1:27" s="75" customFormat="1" ht="14.1" customHeight="1" thickTop="1" thickBot="1" x14ac:dyDescent="0.3">
      <c r="A76" s="74"/>
      <c r="C76" s="76">
        <v>24</v>
      </c>
      <c r="D76" s="103"/>
      <c r="E76" s="104"/>
      <c r="F76" s="104"/>
      <c r="G76" s="104"/>
      <c r="H76" s="104"/>
      <c r="I76" s="105"/>
      <c r="J76" s="105"/>
      <c r="K76" s="106"/>
      <c r="L76" s="107"/>
      <c r="M76" s="108" t="s">
        <v>47</v>
      </c>
      <c r="N76" s="109"/>
      <c r="O76" s="77"/>
      <c r="P76" s="74"/>
      <c r="W76" s="128"/>
      <c r="Y76" s="128"/>
      <c r="AA76" s="128"/>
    </row>
    <row r="77" spans="1:27" s="75" customFormat="1" ht="14.1" customHeight="1" thickTop="1" thickBot="1" x14ac:dyDescent="0.3">
      <c r="A77" s="74"/>
      <c r="C77" s="76">
        <v>25</v>
      </c>
      <c r="D77" s="103"/>
      <c r="E77" s="104"/>
      <c r="F77" s="104"/>
      <c r="G77" s="104"/>
      <c r="H77" s="104"/>
      <c r="I77" s="105"/>
      <c r="J77" s="105"/>
      <c r="K77" s="106"/>
      <c r="L77" s="107"/>
      <c r="M77" s="108" t="s">
        <v>47</v>
      </c>
      <c r="N77" s="109"/>
      <c r="O77" s="77"/>
      <c r="P77" s="74"/>
      <c r="W77" s="128"/>
      <c r="Y77" s="128"/>
      <c r="AA77" s="128"/>
    </row>
    <row r="78" spans="1:27" s="75" customFormat="1" ht="14.1" customHeight="1" thickTop="1" thickBot="1" x14ac:dyDescent="0.3">
      <c r="A78" s="74"/>
      <c r="C78" s="76">
        <v>26</v>
      </c>
      <c r="D78" s="103"/>
      <c r="E78" s="104"/>
      <c r="F78" s="104"/>
      <c r="G78" s="104"/>
      <c r="H78" s="104"/>
      <c r="I78" s="105"/>
      <c r="J78" s="105"/>
      <c r="K78" s="106"/>
      <c r="L78" s="107"/>
      <c r="M78" s="108" t="s">
        <v>47</v>
      </c>
      <c r="N78" s="109"/>
      <c r="O78" s="77"/>
      <c r="P78" s="74"/>
      <c r="W78" s="128"/>
      <c r="Y78" s="128"/>
      <c r="AA78" s="128"/>
    </row>
    <row r="79" spans="1:27" s="75" customFormat="1" ht="14.1" customHeight="1" thickTop="1" thickBot="1" x14ac:dyDescent="0.3">
      <c r="A79" s="74"/>
      <c r="C79" s="76">
        <v>27</v>
      </c>
      <c r="D79" s="103"/>
      <c r="E79" s="104"/>
      <c r="F79" s="104"/>
      <c r="G79" s="104"/>
      <c r="H79" s="104"/>
      <c r="I79" s="105"/>
      <c r="J79" s="105"/>
      <c r="K79" s="106"/>
      <c r="L79" s="107"/>
      <c r="M79" s="108" t="s">
        <v>47</v>
      </c>
      <c r="N79" s="109"/>
      <c r="O79" s="77"/>
      <c r="P79" s="74"/>
      <c r="W79" s="128"/>
      <c r="Y79" s="128"/>
      <c r="AA79" s="128"/>
    </row>
    <row r="80" spans="1:27" s="75" customFormat="1" ht="14.1" customHeight="1" thickTop="1" thickBot="1" x14ac:dyDescent="0.3">
      <c r="A80" s="74"/>
      <c r="C80" s="76">
        <v>28</v>
      </c>
      <c r="D80" s="103"/>
      <c r="E80" s="104"/>
      <c r="F80" s="104"/>
      <c r="G80" s="104"/>
      <c r="H80" s="104"/>
      <c r="I80" s="105"/>
      <c r="J80" s="105"/>
      <c r="K80" s="106"/>
      <c r="L80" s="107"/>
      <c r="M80" s="108" t="s">
        <v>47</v>
      </c>
      <c r="N80" s="109"/>
      <c r="O80" s="77"/>
      <c r="P80" s="74"/>
      <c r="W80" s="128"/>
      <c r="Y80" s="128"/>
      <c r="AA80" s="128"/>
    </row>
    <row r="81" spans="1:27" s="75" customFormat="1" ht="14.1" customHeight="1" thickTop="1" thickBot="1" x14ac:dyDescent="0.3">
      <c r="A81" s="74"/>
      <c r="C81" s="76">
        <v>29</v>
      </c>
      <c r="D81" s="103"/>
      <c r="E81" s="104"/>
      <c r="F81" s="104"/>
      <c r="G81" s="104"/>
      <c r="H81" s="104"/>
      <c r="I81" s="105"/>
      <c r="J81" s="105"/>
      <c r="K81" s="106"/>
      <c r="L81" s="107"/>
      <c r="M81" s="108" t="s">
        <v>47</v>
      </c>
      <c r="N81" s="109"/>
      <c r="O81" s="77"/>
      <c r="P81" s="74"/>
      <c r="W81" s="128"/>
      <c r="Y81" s="128"/>
      <c r="AA81" s="128"/>
    </row>
    <row r="82" spans="1:27" s="75" customFormat="1" ht="14.1" customHeight="1" thickTop="1" thickBot="1" x14ac:dyDescent="0.3">
      <c r="A82" s="74"/>
      <c r="C82" s="76">
        <v>30</v>
      </c>
      <c r="D82" s="103"/>
      <c r="E82" s="104"/>
      <c r="F82" s="104"/>
      <c r="G82" s="104"/>
      <c r="H82" s="104"/>
      <c r="I82" s="105"/>
      <c r="J82" s="105"/>
      <c r="K82" s="106"/>
      <c r="L82" s="107"/>
      <c r="M82" s="108" t="s">
        <v>47</v>
      </c>
      <c r="N82" s="109"/>
      <c r="O82" s="77"/>
      <c r="P82" s="74"/>
      <c r="W82" s="128"/>
      <c r="Y82" s="128"/>
      <c r="AA82" s="128"/>
    </row>
    <row r="83" spans="1:27" s="75" customFormat="1" ht="14.1" customHeight="1" thickTop="1" thickBot="1" x14ac:dyDescent="0.3">
      <c r="A83" s="74"/>
      <c r="C83" s="76">
        <v>31</v>
      </c>
      <c r="D83" s="103"/>
      <c r="E83" s="104"/>
      <c r="F83" s="104"/>
      <c r="G83" s="104"/>
      <c r="H83" s="104"/>
      <c r="I83" s="105"/>
      <c r="J83" s="105"/>
      <c r="K83" s="106"/>
      <c r="L83" s="107"/>
      <c r="M83" s="108" t="s">
        <v>47</v>
      </c>
      <c r="N83" s="109"/>
      <c r="O83" s="77"/>
      <c r="P83" s="74"/>
      <c r="W83" s="128"/>
      <c r="Y83" s="128"/>
      <c r="AA83" s="128"/>
    </row>
    <row r="84" spans="1:27" s="75" customFormat="1" ht="14.1" customHeight="1" thickTop="1" thickBot="1" x14ac:dyDescent="0.3">
      <c r="A84" s="74"/>
      <c r="C84" s="76">
        <v>32</v>
      </c>
      <c r="D84" s="103"/>
      <c r="E84" s="104"/>
      <c r="F84" s="104"/>
      <c r="G84" s="104"/>
      <c r="H84" s="104"/>
      <c r="I84" s="105"/>
      <c r="J84" s="105"/>
      <c r="K84" s="106"/>
      <c r="L84" s="107"/>
      <c r="M84" s="108" t="s">
        <v>47</v>
      </c>
      <c r="N84" s="109"/>
      <c r="O84" s="77"/>
      <c r="P84" s="74"/>
      <c r="W84" s="128"/>
      <c r="Y84" s="128"/>
      <c r="AA84" s="128"/>
    </row>
    <row r="85" spans="1:27" s="75" customFormat="1" ht="14.1" customHeight="1" thickTop="1" thickBot="1" x14ac:dyDescent="0.3">
      <c r="A85" s="74"/>
      <c r="C85" s="76">
        <v>33</v>
      </c>
      <c r="D85" s="103"/>
      <c r="E85" s="104"/>
      <c r="F85" s="104"/>
      <c r="G85" s="104"/>
      <c r="H85" s="104"/>
      <c r="I85" s="105"/>
      <c r="J85" s="105"/>
      <c r="K85" s="106"/>
      <c r="L85" s="107"/>
      <c r="M85" s="108" t="s">
        <v>47</v>
      </c>
      <c r="N85" s="109"/>
      <c r="O85" s="77"/>
      <c r="P85" s="74"/>
      <c r="W85" s="128"/>
      <c r="Y85" s="128"/>
      <c r="AA85" s="128"/>
    </row>
    <row r="86" spans="1:27" s="75" customFormat="1" ht="14.1" customHeight="1" thickTop="1" thickBot="1" x14ac:dyDescent="0.3">
      <c r="A86" s="74"/>
      <c r="C86" s="76">
        <v>34</v>
      </c>
      <c r="D86" s="103"/>
      <c r="E86" s="104"/>
      <c r="F86" s="104"/>
      <c r="G86" s="104"/>
      <c r="H86" s="104"/>
      <c r="I86" s="105"/>
      <c r="J86" s="105"/>
      <c r="K86" s="106"/>
      <c r="L86" s="107"/>
      <c r="M86" s="108" t="s">
        <v>47</v>
      </c>
      <c r="N86" s="109"/>
      <c r="O86" s="77"/>
      <c r="P86" s="74"/>
      <c r="W86" s="128"/>
      <c r="Y86" s="128"/>
      <c r="AA86" s="128"/>
    </row>
    <row r="87" spans="1:27" s="75" customFormat="1" ht="14.1" customHeight="1" thickTop="1" thickBot="1" x14ac:dyDescent="0.3">
      <c r="A87" s="74"/>
      <c r="C87" s="76">
        <v>35</v>
      </c>
      <c r="D87" s="103"/>
      <c r="E87" s="104"/>
      <c r="F87" s="104"/>
      <c r="G87" s="104"/>
      <c r="H87" s="104"/>
      <c r="I87" s="105"/>
      <c r="J87" s="105"/>
      <c r="K87" s="106"/>
      <c r="L87" s="107"/>
      <c r="M87" s="108" t="s">
        <v>47</v>
      </c>
      <c r="N87" s="109"/>
      <c r="O87" s="77"/>
      <c r="P87" s="74"/>
      <c r="W87" s="128"/>
      <c r="Y87" s="128"/>
      <c r="AA87" s="128"/>
    </row>
    <row r="88" spans="1:27" s="75" customFormat="1" ht="14.1" customHeight="1" thickTop="1" thickBot="1" x14ac:dyDescent="0.3">
      <c r="A88" s="74"/>
      <c r="C88" s="76">
        <v>36</v>
      </c>
      <c r="D88" s="103"/>
      <c r="E88" s="104"/>
      <c r="F88" s="104"/>
      <c r="G88" s="104"/>
      <c r="H88" s="104"/>
      <c r="I88" s="105"/>
      <c r="J88" s="105"/>
      <c r="K88" s="106"/>
      <c r="L88" s="107"/>
      <c r="M88" s="108" t="s">
        <v>47</v>
      </c>
      <c r="N88" s="109"/>
      <c r="O88" s="77"/>
      <c r="P88" s="74"/>
      <c r="W88" s="128"/>
      <c r="Y88" s="128"/>
      <c r="AA88" s="128"/>
    </row>
    <row r="89" spans="1:27" s="75" customFormat="1" ht="14.1" customHeight="1" thickTop="1" thickBot="1" x14ac:dyDescent="0.3">
      <c r="A89" s="74"/>
      <c r="C89" s="76">
        <v>37</v>
      </c>
      <c r="D89" s="103"/>
      <c r="E89" s="104"/>
      <c r="F89" s="104"/>
      <c r="G89" s="104"/>
      <c r="H89" s="104"/>
      <c r="I89" s="105"/>
      <c r="J89" s="105"/>
      <c r="K89" s="106"/>
      <c r="L89" s="107"/>
      <c r="M89" s="108" t="s">
        <v>47</v>
      </c>
      <c r="N89" s="109"/>
      <c r="O89" s="77"/>
      <c r="P89" s="74"/>
      <c r="W89" s="128"/>
      <c r="Y89" s="128"/>
      <c r="AA89" s="128"/>
    </row>
    <row r="90" spans="1:27" s="75" customFormat="1" ht="14.1" customHeight="1" thickTop="1" thickBot="1" x14ac:dyDescent="0.3">
      <c r="A90" s="74"/>
      <c r="C90" s="76">
        <v>38</v>
      </c>
      <c r="D90" s="103"/>
      <c r="E90" s="104"/>
      <c r="F90" s="104"/>
      <c r="G90" s="104"/>
      <c r="H90" s="104"/>
      <c r="I90" s="105"/>
      <c r="J90" s="105"/>
      <c r="K90" s="106"/>
      <c r="L90" s="107"/>
      <c r="M90" s="108" t="s">
        <v>47</v>
      </c>
      <c r="N90" s="109"/>
      <c r="O90" s="77"/>
      <c r="P90" s="74"/>
      <c r="W90" s="128"/>
      <c r="Y90" s="128"/>
      <c r="AA90" s="128"/>
    </row>
    <row r="91" spans="1:27" s="75" customFormat="1" ht="14.1" customHeight="1" thickTop="1" thickBot="1" x14ac:dyDescent="0.3">
      <c r="A91" s="74"/>
      <c r="C91" s="76">
        <v>39</v>
      </c>
      <c r="D91" s="103"/>
      <c r="E91" s="104"/>
      <c r="F91" s="104"/>
      <c r="G91" s="104"/>
      <c r="H91" s="104"/>
      <c r="I91" s="105"/>
      <c r="J91" s="105"/>
      <c r="K91" s="106"/>
      <c r="L91" s="107"/>
      <c r="M91" s="108" t="s">
        <v>47</v>
      </c>
      <c r="N91" s="109"/>
      <c r="O91" s="77"/>
      <c r="P91" s="74"/>
      <c r="W91" s="128"/>
      <c r="Y91" s="128"/>
      <c r="AA91" s="128"/>
    </row>
    <row r="92" spans="1:27" s="75" customFormat="1" ht="14.1" customHeight="1" thickTop="1" thickBot="1" x14ac:dyDescent="0.3">
      <c r="A92" s="74"/>
      <c r="C92" s="76">
        <v>40</v>
      </c>
      <c r="D92" s="103"/>
      <c r="E92" s="104"/>
      <c r="F92" s="104"/>
      <c r="G92" s="104"/>
      <c r="H92" s="104"/>
      <c r="I92" s="105"/>
      <c r="J92" s="105"/>
      <c r="K92" s="106"/>
      <c r="L92" s="107"/>
      <c r="M92" s="108" t="s">
        <v>47</v>
      </c>
      <c r="N92" s="109"/>
      <c r="O92" s="77"/>
      <c r="P92" s="74"/>
      <c r="W92" s="128"/>
      <c r="Y92" s="128"/>
      <c r="AA92" s="128"/>
    </row>
    <row r="93" spans="1:27" s="75" customFormat="1" ht="14.1" customHeight="1" thickTop="1" thickBot="1" x14ac:dyDescent="0.3">
      <c r="A93" s="74"/>
      <c r="C93" s="76">
        <v>41</v>
      </c>
      <c r="D93" s="103"/>
      <c r="E93" s="104"/>
      <c r="F93" s="104"/>
      <c r="G93" s="104"/>
      <c r="H93" s="104"/>
      <c r="I93" s="105"/>
      <c r="J93" s="105"/>
      <c r="K93" s="106"/>
      <c r="L93" s="107"/>
      <c r="M93" s="108" t="s">
        <v>47</v>
      </c>
      <c r="N93" s="109"/>
      <c r="O93" s="77"/>
      <c r="P93" s="74"/>
      <c r="W93" s="128"/>
      <c r="Y93" s="128"/>
      <c r="AA93" s="128"/>
    </row>
    <row r="94" spans="1:27" s="75" customFormat="1" ht="14.1" customHeight="1" thickTop="1" thickBot="1" x14ac:dyDescent="0.3">
      <c r="A94" s="74"/>
      <c r="C94" s="76">
        <v>42</v>
      </c>
      <c r="D94" s="103"/>
      <c r="E94" s="104"/>
      <c r="F94" s="104"/>
      <c r="G94" s="104"/>
      <c r="H94" s="104"/>
      <c r="I94" s="105"/>
      <c r="J94" s="105"/>
      <c r="K94" s="106"/>
      <c r="L94" s="107"/>
      <c r="M94" s="108" t="s">
        <v>47</v>
      </c>
      <c r="N94" s="109"/>
      <c r="O94" s="78"/>
      <c r="P94" s="74"/>
      <c r="W94" s="128"/>
      <c r="Y94" s="128"/>
      <c r="AA94" s="128"/>
    </row>
    <row r="95" spans="1:27" s="75" customFormat="1" ht="14.1" customHeight="1" thickTop="1" thickBot="1" x14ac:dyDescent="0.3">
      <c r="A95" s="74"/>
      <c r="C95" s="76">
        <v>43</v>
      </c>
      <c r="D95" s="103"/>
      <c r="E95" s="104"/>
      <c r="F95" s="104"/>
      <c r="G95" s="104"/>
      <c r="H95" s="104"/>
      <c r="I95" s="105"/>
      <c r="J95" s="105"/>
      <c r="K95" s="106"/>
      <c r="L95" s="107"/>
      <c r="M95" s="108" t="s">
        <v>47</v>
      </c>
      <c r="N95" s="109"/>
      <c r="O95" s="77"/>
      <c r="P95" s="74"/>
      <c r="W95" s="128"/>
      <c r="Y95" s="128"/>
      <c r="AA95" s="128"/>
    </row>
    <row r="96" spans="1:27" s="75" customFormat="1" ht="14.1" customHeight="1" thickTop="1" thickBot="1" x14ac:dyDescent="0.3">
      <c r="A96" s="74"/>
      <c r="C96" s="76">
        <v>44</v>
      </c>
      <c r="D96" s="103"/>
      <c r="E96" s="104"/>
      <c r="F96" s="104"/>
      <c r="G96" s="104"/>
      <c r="H96" s="104"/>
      <c r="I96" s="105"/>
      <c r="J96" s="105"/>
      <c r="K96" s="106"/>
      <c r="L96" s="107"/>
      <c r="M96" s="108" t="s">
        <v>47</v>
      </c>
      <c r="N96" s="109"/>
      <c r="O96" s="77"/>
      <c r="P96" s="74"/>
      <c r="W96" s="128"/>
      <c r="Y96" s="128"/>
      <c r="AA96" s="128"/>
    </row>
    <row r="97" spans="1:27" s="75" customFormat="1" ht="14.1" customHeight="1" thickTop="1" thickBot="1" x14ac:dyDescent="0.3">
      <c r="A97" s="74"/>
      <c r="C97" s="76">
        <v>45</v>
      </c>
      <c r="D97" s="103"/>
      <c r="E97" s="104"/>
      <c r="F97" s="104"/>
      <c r="G97" s="104"/>
      <c r="H97" s="104"/>
      <c r="I97" s="105"/>
      <c r="J97" s="105"/>
      <c r="K97" s="106"/>
      <c r="L97" s="107"/>
      <c r="M97" s="108" t="s">
        <v>47</v>
      </c>
      <c r="N97" s="109"/>
      <c r="O97" s="77"/>
      <c r="P97" s="74"/>
      <c r="W97" s="128"/>
      <c r="Y97" s="128"/>
      <c r="AA97" s="128"/>
    </row>
    <row r="98" spans="1:27" ht="6" customHeight="1" thickTop="1" x14ac:dyDescent="0.25">
      <c r="A98" s="1"/>
      <c r="C98" s="79"/>
      <c r="D98" s="79"/>
      <c r="E98" s="80"/>
      <c r="F98" s="80"/>
      <c r="G98" s="81"/>
      <c r="H98" s="81"/>
      <c r="I98" s="82"/>
      <c r="J98" s="82"/>
      <c r="K98" s="82"/>
      <c r="L98" s="26"/>
      <c r="M98" s="83"/>
      <c r="N98" s="83"/>
      <c r="O98" s="26"/>
      <c r="P98" s="1"/>
    </row>
    <row r="99" spans="1:27" ht="6" customHeight="1" x14ac:dyDescent="0.25">
      <c r="A99" s="1"/>
      <c r="B99" s="1"/>
      <c r="C99" s="2"/>
      <c r="D99" s="2"/>
      <c r="E99" s="2"/>
      <c r="F99" s="2"/>
      <c r="G99" s="2"/>
      <c r="H99" s="2"/>
      <c r="I99" s="1"/>
      <c r="J99" s="1"/>
      <c r="K99" s="2"/>
      <c r="L99" s="2"/>
      <c r="M99" s="2"/>
      <c r="N99" s="2"/>
      <c r="O99" s="2"/>
      <c r="P99" s="1"/>
    </row>
    <row r="100" spans="1:27" ht="15" hidden="1" customHeight="1" x14ac:dyDescent="0.25"/>
    <row r="101" spans="1:27" ht="15" hidden="1" customHeight="1" x14ac:dyDescent="0.25"/>
    <row r="102" spans="1:27" ht="15" hidden="1" customHeight="1" x14ac:dyDescent="0.25"/>
    <row r="103" spans="1:27" ht="15" hidden="1" customHeight="1" x14ac:dyDescent="0.25"/>
    <row r="104" spans="1:27" ht="15" hidden="1" customHeight="1" x14ac:dyDescent="0.25"/>
    <row r="105" spans="1:27" ht="15" hidden="1" customHeight="1" x14ac:dyDescent="0.25">
      <c r="M105" s="84"/>
      <c r="N105" s="84"/>
    </row>
    <row r="106" spans="1:27" ht="15" hidden="1" customHeight="1" x14ac:dyDescent="0.25"/>
    <row r="107" spans="1:27" ht="15" hidden="1" customHeight="1" x14ac:dyDescent="0.25"/>
    <row r="108" spans="1:27" ht="15" hidden="1" customHeight="1" x14ac:dyDescent="0.25"/>
    <row r="109" spans="1:27" ht="15" hidden="1" customHeight="1" x14ac:dyDescent="0.25"/>
    <row r="110" spans="1:27" ht="15" hidden="1" customHeight="1" x14ac:dyDescent="0.25"/>
    <row r="111" spans="1:27" ht="15" hidden="1" customHeight="1" x14ac:dyDescent="0.25"/>
    <row r="112" spans="1:27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</sheetData>
  <sheetProtection algorithmName="SHA-512" hashValue="Cuv6bLVsDK3OnlRm0Bo5isUH9tFMPJzW5Zuc0zqxMJQIcgWd4D8zqz4/K2nWztyb1sey1xrrGsdl8SAAr4J1dA==" saltValue="C4Yyt0MhZ0idYd9u+KXctw==" spinCount="100000" sheet="1" objects="1" scenarios="1" selectLockedCells="1"/>
  <sortState xmlns:xlrd2="http://schemas.microsoft.com/office/spreadsheetml/2017/richdata2" ref="V18:V24">
    <sortCondition ref="V17"/>
  </sortState>
  <dataConsolidate/>
  <mergeCells count="208">
    <mergeCell ref="G16:I16"/>
    <mergeCell ref="M19:N19"/>
    <mergeCell ref="M20:N20"/>
    <mergeCell ref="K16:M16"/>
    <mergeCell ref="V11:V12"/>
    <mergeCell ref="Z11:Z12"/>
    <mergeCell ref="AB11:AB12"/>
    <mergeCell ref="X11:X12"/>
    <mergeCell ref="D80:H80"/>
    <mergeCell ref="I80:J80"/>
    <mergeCell ref="D81:H81"/>
    <mergeCell ref="I81:J81"/>
    <mergeCell ref="D82:H82"/>
    <mergeCell ref="I82:J82"/>
    <mergeCell ref="D83:H83"/>
    <mergeCell ref="I83:J83"/>
    <mergeCell ref="D84:H84"/>
    <mergeCell ref="I84:J84"/>
    <mergeCell ref="D75:H75"/>
    <mergeCell ref="I75:J75"/>
    <mergeCell ref="D76:H76"/>
    <mergeCell ref="I76:J76"/>
    <mergeCell ref="D77:H77"/>
    <mergeCell ref="I77:J77"/>
    <mergeCell ref="D78:H78"/>
    <mergeCell ref="I78:J78"/>
    <mergeCell ref="D79:H79"/>
    <mergeCell ref="I79:J79"/>
    <mergeCell ref="D70:H70"/>
    <mergeCell ref="I70:J70"/>
    <mergeCell ref="D71:H71"/>
    <mergeCell ref="I71:J71"/>
    <mergeCell ref="D72:H72"/>
    <mergeCell ref="I72:J72"/>
    <mergeCell ref="D73:H73"/>
    <mergeCell ref="I73:J73"/>
    <mergeCell ref="D74:H74"/>
    <mergeCell ref="I74:J74"/>
    <mergeCell ref="D65:H65"/>
    <mergeCell ref="I65:J65"/>
    <mergeCell ref="D66:H66"/>
    <mergeCell ref="I66:J66"/>
    <mergeCell ref="D67:H67"/>
    <mergeCell ref="I67:J67"/>
    <mergeCell ref="D68:H68"/>
    <mergeCell ref="I68:J68"/>
    <mergeCell ref="D69:H69"/>
    <mergeCell ref="I69:J69"/>
    <mergeCell ref="D60:H60"/>
    <mergeCell ref="I60:J60"/>
    <mergeCell ref="D61:H61"/>
    <mergeCell ref="I61:J61"/>
    <mergeCell ref="D62:H62"/>
    <mergeCell ref="I62:J62"/>
    <mergeCell ref="D63:H63"/>
    <mergeCell ref="I63:J63"/>
    <mergeCell ref="D64:H64"/>
    <mergeCell ref="I64:J64"/>
    <mergeCell ref="I85:J85"/>
    <mergeCell ref="I86:J86"/>
    <mergeCell ref="I87:J87"/>
    <mergeCell ref="I88:J88"/>
    <mergeCell ref="I89:J89"/>
    <mergeCell ref="M71:N71"/>
    <mergeCell ref="M72:N72"/>
    <mergeCell ref="M61:N61"/>
    <mergeCell ref="M62:N62"/>
    <mergeCell ref="M63:N63"/>
    <mergeCell ref="M64:N64"/>
    <mergeCell ref="M65:N65"/>
    <mergeCell ref="M56:N56"/>
    <mergeCell ref="M57:N57"/>
    <mergeCell ref="M58:N58"/>
    <mergeCell ref="M59:N59"/>
    <mergeCell ref="M60:N60"/>
    <mergeCell ref="I56:J56"/>
    <mergeCell ref="I57:J57"/>
    <mergeCell ref="I58:J58"/>
    <mergeCell ref="I59:J59"/>
    <mergeCell ref="M52:N52"/>
    <mergeCell ref="M53:N53"/>
    <mergeCell ref="M54:N54"/>
    <mergeCell ref="M55:N55"/>
    <mergeCell ref="D53:H53"/>
    <mergeCell ref="D52:H52"/>
    <mergeCell ref="I52:J52"/>
    <mergeCell ref="I53:J53"/>
    <mergeCell ref="D54:H54"/>
    <mergeCell ref="I54:J54"/>
    <mergeCell ref="D55:H55"/>
    <mergeCell ref="I55:J55"/>
    <mergeCell ref="D56:H56"/>
    <mergeCell ref="D57:H57"/>
    <mergeCell ref="D58:H58"/>
    <mergeCell ref="D59:H59"/>
    <mergeCell ref="C49:N49"/>
    <mergeCell ref="C51:N51"/>
    <mergeCell ref="C31:N32"/>
    <mergeCell ref="C17:J17"/>
    <mergeCell ref="G19:I19"/>
    <mergeCell ref="G20:I20"/>
    <mergeCell ref="C28:N29"/>
    <mergeCell ref="C30:K30"/>
    <mergeCell ref="G36:I36"/>
    <mergeCell ref="K36:M36"/>
    <mergeCell ref="C38:N39"/>
    <mergeCell ref="G40:L40"/>
    <mergeCell ref="M41:N41"/>
    <mergeCell ref="E41:K41"/>
    <mergeCell ref="E47:M47"/>
    <mergeCell ref="C34:N34"/>
    <mergeCell ref="C36:F36"/>
    <mergeCell ref="C16:F16"/>
    <mergeCell ref="K17:L17"/>
    <mergeCell ref="M17:N17"/>
    <mergeCell ref="C21:F21"/>
    <mergeCell ref="G21:N21"/>
    <mergeCell ref="C22:F22"/>
    <mergeCell ref="C24:F24"/>
    <mergeCell ref="G24:N24"/>
    <mergeCell ref="C26:F26"/>
    <mergeCell ref="H26:I26"/>
    <mergeCell ref="L26:M26"/>
    <mergeCell ref="H25:I25"/>
    <mergeCell ref="L25:M25"/>
    <mergeCell ref="C27:F27"/>
    <mergeCell ref="G27:N27"/>
    <mergeCell ref="I18:L18"/>
    <mergeCell ref="C37:E37"/>
    <mergeCell ref="F37:N37"/>
    <mergeCell ref="C40:F40"/>
    <mergeCell ref="J20:L20"/>
    <mergeCell ref="C23:F23"/>
    <mergeCell ref="G23:N23"/>
    <mergeCell ref="C18:F18"/>
    <mergeCell ref="G22:N22"/>
    <mergeCell ref="C12:N12"/>
    <mergeCell ref="M66:N66"/>
    <mergeCell ref="E4:M4"/>
    <mergeCell ref="C6:N6"/>
    <mergeCell ref="C8:N8"/>
    <mergeCell ref="C10:N10"/>
    <mergeCell ref="E11:F11"/>
    <mergeCell ref="G11:H11"/>
    <mergeCell ref="I11:K11"/>
    <mergeCell ref="M11:N11"/>
    <mergeCell ref="G14:N14"/>
    <mergeCell ref="G15:N15"/>
    <mergeCell ref="C14:F14"/>
    <mergeCell ref="C15:F15"/>
    <mergeCell ref="C19:F19"/>
    <mergeCell ref="J19:L19"/>
    <mergeCell ref="C20:F20"/>
    <mergeCell ref="M77:N77"/>
    <mergeCell ref="M78:N78"/>
    <mergeCell ref="M79:N79"/>
    <mergeCell ref="M81:N81"/>
    <mergeCell ref="M67:N67"/>
    <mergeCell ref="M68:N68"/>
    <mergeCell ref="M69:N69"/>
    <mergeCell ref="M70:N70"/>
    <mergeCell ref="M75:N75"/>
    <mergeCell ref="M76:N76"/>
    <mergeCell ref="M73:N73"/>
    <mergeCell ref="M74:N74"/>
    <mergeCell ref="M80:N80"/>
    <mergeCell ref="M84:N84"/>
    <mergeCell ref="M85:N85"/>
    <mergeCell ref="M82:N82"/>
    <mergeCell ref="M83:N83"/>
    <mergeCell ref="D85:H85"/>
    <mergeCell ref="D86:H86"/>
    <mergeCell ref="D87:H87"/>
    <mergeCell ref="D88:H88"/>
    <mergeCell ref="D89:H89"/>
    <mergeCell ref="D90:H90"/>
    <mergeCell ref="I90:J90"/>
    <mergeCell ref="M88:N88"/>
    <mergeCell ref="M89:N89"/>
    <mergeCell ref="M86:N86"/>
    <mergeCell ref="M87:N87"/>
    <mergeCell ref="D91:H91"/>
    <mergeCell ref="I91:J91"/>
    <mergeCell ref="D92:H92"/>
    <mergeCell ref="I92:J92"/>
    <mergeCell ref="D93:H93"/>
    <mergeCell ref="I93:J93"/>
    <mergeCell ref="D94:H94"/>
    <mergeCell ref="I94:J94"/>
    <mergeCell ref="M92:N92"/>
    <mergeCell ref="M93:N93"/>
    <mergeCell ref="M90:N90"/>
    <mergeCell ref="M91:N91"/>
    <mergeCell ref="D95:H95"/>
    <mergeCell ref="I95:J95"/>
    <mergeCell ref="D96:H96"/>
    <mergeCell ref="I96:J96"/>
    <mergeCell ref="M96:N96"/>
    <mergeCell ref="M97:N97"/>
    <mergeCell ref="M94:N94"/>
    <mergeCell ref="M95:N95"/>
    <mergeCell ref="D97:H97"/>
    <mergeCell ref="I97:J97"/>
    <mergeCell ref="M105:N105"/>
    <mergeCell ref="E98:F98"/>
    <mergeCell ref="G98:H98"/>
    <mergeCell ref="I98:K98"/>
    <mergeCell ref="M98:N98"/>
  </mergeCells>
  <phoneticPr fontId="24" type="noConversion"/>
  <conditionalFormatting sqref="X40">
    <cfRule type="iconSet" priority="3">
      <iconSet iconSet="3Symbols">
        <cfvo type="percent" val="0"/>
        <cfvo type="num" val="1"/>
        <cfvo type="num" val="30"/>
      </iconSet>
    </cfRule>
  </conditionalFormatting>
  <conditionalFormatting sqref="N40">
    <cfRule type="iconSet" priority="1">
      <iconSet iconSet="3Symbols">
        <cfvo type="percent" val="0"/>
        <cfvo type="num" val="1"/>
        <cfvo type="num" val="30"/>
      </iconSet>
    </cfRule>
  </conditionalFormatting>
  <dataValidations count="8">
    <dataValidation type="list" allowBlank="1" showInputMessage="1" showErrorMessage="1" sqref="G18 M18 N36" xr:uid="{FF8386C2-A663-44BF-B18D-09FCEADA2B61}">
      <formula1>"SIM,NÃO"</formula1>
    </dataValidation>
    <dataValidation type="list" allowBlank="1" showErrorMessage="1" sqref="M105" xr:uid="{CC7B1496-8C81-4085-BBB3-3E277B23A1F6}">
      <formula1>"Convidado,Docente,Discente,Técnico Administrativo,Colaborador Eventual,"</formula1>
    </dataValidation>
    <dataValidation type="list" allowBlank="1" showErrorMessage="1" sqref="M53:N97" xr:uid="{6B770638-6D7D-4B65-B6EE-23B68C06B449}">
      <formula1>"Selecione &gt;&gt;&gt;,Docente,Discente,Técnico Administrativo,Colaborador Eventual,"</formula1>
    </dataValidation>
    <dataValidation type="list" allowBlank="1" showInputMessage="1" showErrorMessage="1" sqref="G16:I16" xr:uid="{2EBC912E-8E22-4CF1-AB94-9FFC8413E355}">
      <formula1>"Selecione &gt;&gt;&gt;,Somente Passageiros, Passageiros e Carga,Somente Carga,Uso do Trator, Uso de Embarcação"</formula1>
    </dataValidation>
    <dataValidation type="time" allowBlank="1" showInputMessage="1" showErrorMessage="1" sqref="M19:N20" xr:uid="{35642CAA-98E8-4CFD-8F68-A269D8525810}">
      <formula1>0.25</formula1>
      <formula2>0.833333333333333</formula2>
    </dataValidation>
    <dataValidation type="date" operator="greaterThanOrEqual" allowBlank="1" showInputMessage="1" showErrorMessage="1" sqref="G19:I20" xr:uid="{60223CC3-B55D-47CD-969D-598F23D46C25}">
      <formula1>43972</formula1>
    </dataValidation>
    <dataValidation type="list" allowBlank="1" showInputMessage="1" showErrorMessage="1" sqref="E41:K41" xr:uid="{07A6EF52-FFB1-4081-BAB7-37E3481728A4}">
      <formula1>$Z$14:$Z$34</formula1>
    </dataValidation>
    <dataValidation type="list" allowBlank="1" showInputMessage="1" showErrorMessage="1" sqref="G40" xr:uid="{C5305D17-C770-4150-BF0B-6972C9775517}">
      <formula1>$V$14:$V$34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orientation="portrait" r:id="rId1"/>
  <rowBreaks count="1" manualBreakCount="1">
    <brk id="4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Solicitação de Transporte</vt:lpstr>
      <vt:lpstr>'Solicitação de Transporte'!Area_de_impressao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DELCINOLEANDROARTICO</dc:creator>
  <cp:lastModifiedBy>DELCINOLEANDROARTICO</cp:lastModifiedBy>
  <dcterms:created xsi:type="dcterms:W3CDTF">2020-05-11T14:40:50Z</dcterms:created>
  <dcterms:modified xsi:type="dcterms:W3CDTF">2020-05-22T21:21:50Z</dcterms:modified>
</cp:coreProperties>
</file>